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adb.intra.admin.ch\Userhome$\All\config\Desktop\Arbeitsvorlagen PRE\Vorlagen_Stand_02062022\Antrag_GLE\"/>
    </mc:Choice>
  </mc:AlternateContent>
  <bookViews>
    <workbookView xWindow="0" yWindow="0" windowWidth="3600" windowHeight="1400" tabRatio="500" activeTab="1"/>
  </bookViews>
  <sheets>
    <sheet name="Calendrier Mois" sheetId="2" r:id="rId1"/>
    <sheet name="Coûts" sheetId="3" r:id="rId2"/>
    <sheet name="Liste déroulante" sheetId="4" state="hidden" r:id="rId3"/>
    <sheet name="Exemple répartition des coûts" sheetId="5" r:id="rId4"/>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2" i="3" l="1"/>
  <c r="C32" i="3"/>
  <c r="B32" i="3"/>
  <c r="D26" i="3"/>
  <c r="C26" i="3"/>
  <c r="B26" i="3"/>
  <c r="D20" i="3"/>
  <c r="C20" i="3"/>
  <c r="B20" i="3"/>
  <c r="C14" i="3"/>
  <c r="D14" i="3"/>
  <c r="B14" i="3"/>
  <c r="A11" i="5" l="1"/>
  <c r="A10" i="5"/>
  <c r="A9" i="5"/>
  <c r="A8" i="5"/>
  <c r="B34" i="3" l="1"/>
  <c r="C34" i="3"/>
  <c r="D34" i="3"/>
  <c r="E32" i="3"/>
  <c r="F32" i="3" s="1"/>
  <c r="G32" i="3" s="1"/>
  <c r="H32" i="3" s="1"/>
  <c r="E26" i="3"/>
  <c r="E20" i="3"/>
  <c r="E14" i="3"/>
  <c r="F14" i="3" s="1"/>
  <c r="F20" i="3"/>
  <c r="G20" i="3" s="1"/>
  <c r="F26" i="3"/>
  <c r="G26" i="3" s="1"/>
  <c r="H26" i="3" s="1"/>
  <c r="I34" i="3"/>
  <c r="B9" i="5"/>
  <c r="B10" i="5"/>
  <c r="C11" i="2"/>
  <c r="F6" i="2"/>
  <c r="G6" i="2"/>
  <c r="H6" i="2"/>
  <c r="H5" i="2"/>
  <c r="G5" i="2"/>
  <c r="F5" i="2"/>
  <c r="C14" i="2"/>
  <c r="E13" i="2"/>
  <c r="C8" i="2"/>
  <c r="C9" i="2"/>
  <c r="E9" i="2"/>
  <c r="C10" i="2"/>
  <c r="E10" i="2"/>
  <c r="E11" i="2"/>
  <c r="C12" i="2"/>
  <c r="E12" i="2"/>
  <c r="E14" i="2"/>
  <c r="C15" i="2"/>
  <c r="E15" i="2"/>
  <c r="C16" i="2"/>
  <c r="E16" i="2"/>
  <c r="F4" i="2"/>
  <c r="G4" i="2"/>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BE4" i="2" s="1"/>
  <c r="BF4" i="2" s="1"/>
  <c r="BG4" i="2" s="1"/>
  <c r="BH4" i="2" s="1"/>
  <c r="BI4" i="2" s="1"/>
  <c r="BJ4" i="2" s="1"/>
  <c r="BK4" i="2" s="1"/>
  <c r="BL4" i="2" s="1"/>
  <c r="BM4" i="2" s="1"/>
  <c r="BN4" i="2" s="1"/>
  <c r="BO4" i="2" s="1"/>
  <c r="BP4" i="2" s="1"/>
  <c r="BQ4" i="2" s="1"/>
  <c r="BR4" i="2" s="1"/>
  <c r="BS4" i="2" s="1"/>
  <c r="BT4" i="2" s="1"/>
  <c r="BU4" i="2" s="1"/>
  <c r="BV4" i="2" s="1"/>
  <c r="BW4" i="2" s="1"/>
  <c r="BX4" i="2" s="1"/>
  <c r="BY4" i="2" s="1"/>
  <c r="BZ4" i="2" s="1"/>
  <c r="CA4" i="2" s="1"/>
  <c r="CB4" i="2" s="1"/>
  <c r="CC4" i="2" s="1"/>
  <c r="CD4" i="2" s="1"/>
  <c r="CE4" i="2" s="1"/>
  <c r="CF4" i="2" s="1"/>
  <c r="CG4" i="2" s="1"/>
  <c r="CH4" i="2" s="1"/>
  <c r="CI4" i="2" s="1"/>
  <c r="CJ4" i="2" s="1"/>
  <c r="CK4" i="2" s="1"/>
  <c r="CL4" i="2" s="1"/>
  <c r="CM4" i="2" s="1"/>
  <c r="CN4" i="2" s="1"/>
  <c r="CO4" i="2" s="1"/>
  <c r="CP4" i="2" s="1"/>
  <c r="CQ4" i="2" s="1"/>
  <c r="CR4" i="2" s="1"/>
  <c r="CS4" i="2" s="1"/>
  <c r="CT4" i="2" s="1"/>
  <c r="CU4" i="2" s="1"/>
  <c r="CV4" i="2" s="1"/>
  <c r="CW4" i="2" s="1"/>
  <c r="CX4" i="2" s="1"/>
  <c r="CY4" i="2" s="1"/>
  <c r="CZ4" i="2" s="1"/>
  <c r="DA4" i="2" s="1"/>
  <c r="DB4" i="2" s="1"/>
  <c r="DC4" i="2" s="1"/>
  <c r="DD4" i="2" s="1"/>
  <c r="DE4" i="2" s="1"/>
  <c r="DF4" i="2" s="1"/>
  <c r="DG4" i="2" s="1"/>
  <c r="DH4" i="2" s="1"/>
  <c r="DI4" i="2" s="1"/>
  <c r="DJ4" i="2" s="1"/>
  <c r="DK4" i="2" s="1"/>
  <c r="DL4" i="2" s="1"/>
  <c r="DM4" i="2" s="1"/>
  <c r="DN4" i="2" s="1"/>
  <c r="DO4" i="2" s="1"/>
  <c r="DP4" i="2" s="1"/>
  <c r="DQ4" i="2" s="1"/>
  <c r="DR4" i="2" s="1"/>
  <c r="DS4" i="2" s="1"/>
  <c r="DT4" i="2" s="1"/>
  <c r="DU4" i="2" s="1"/>
  <c r="DV4" i="2" s="1"/>
  <c r="DW4" i="2" s="1"/>
  <c r="DX4" i="2" s="1"/>
  <c r="DY4" i="2" s="1"/>
  <c r="DZ4" i="2" s="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E17" i="2"/>
  <c r="E18" i="2"/>
  <c r="E19" i="2"/>
  <c r="E20" i="2"/>
  <c r="E21" i="2"/>
  <c r="E22" i="2"/>
  <c r="E23" i="2"/>
  <c r="E24" i="2"/>
  <c r="E25" i="2"/>
  <c r="E26" i="2"/>
  <c r="E102" i="2"/>
  <c r="D102" i="2"/>
  <c r="C102" i="2"/>
  <c r="E101" i="2"/>
  <c r="D101" i="2"/>
  <c r="C101" i="2"/>
  <c r="E100" i="2"/>
  <c r="D100" i="2"/>
  <c r="E99" i="2"/>
  <c r="D99" i="2"/>
  <c r="E98" i="2"/>
  <c r="D98" i="2"/>
  <c r="E97" i="2"/>
  <c r="D97" i="2"/>
  <c r="E96" i="2"/>
  <c r="D96" i="2"/>
  <c r="E95" i="2"/>
  <c r="D95" i="2"/>
  <c r="E94" i="2"/>
  <c r="D94" i="2"/>
  <c r="E93" i="2"/>
  <c r="D93" i="2"/>
  <c r="E92" i="2"/>
  <c r="D92" i="2"/>
  <c r="E91" i="2"/>
  <c r="D91" i="2"/>
  <c r="E90" i="2"/>
  <c r="D90" i="2"/>
  <c r="E89" i="2"/>
  <c r="D89" i="2"/>
  <c r="E88" i="2"/>
  <c r="D88" i="2"/>
  <c r="E87" i="2"/>
  <c r="D87" i="2"/>
  <c r="E86" i="2"/>
  <c r="D86" i="2"/>
  <c r="E85" i="2"/>
  <c r="D85" i="2"/>
  <c r="E84" i="2"/>
  <c r="D84" i="2"/>
  <c r="E83" i="2"/>
  <c r="D83" i="2"/>
  <c r="E82" i="2"/>
  <c r="D82" i="2"/>
  <c r="E81" i="2"/>
  <c r="D81" i="2"/>
  <c r="E80" i="2"/>
  <c r="D80" i="2"/>
  <c r="E79" i="2"/>
  <c r="D79" i="2"/>
  <c r="E78" i="2"/>
  <c r="D78" i="2"/>
  <c r="E77" i="2"/>
  <c r="D77" i="2"/>
  <c r="E76" i="2"/>
  <c r="D76" i="2"/>
  <c r="E75" i="2"/>
  <c r="D75" i="2"/>
  <c r="E74" i="2"/>
  <c r="D74" i="2"/>
  <c r="E73" i="2"/>
  <c r="D73" i="2"/>
  <c r="E72" i="2"/>
  <c r="D72" i="2"/>
  <c r="E71" i="2"/>
  <c r="D71" i="2"/>
  <c r="E70" i="2"/>
  <c r="D70" i="2"/>
  <c r="E69" i="2"/>
  <c r="D69" i="2"/>
  <c r="E68" i="2"/>
  <c r="D68" i="2"/>
  <c r="E67" i="2"/>
  <c r="D67" i="2"/>
  <c r="E66" i="2"/>
  <c r="D66" i="2"/>
  <c r="E65" i="2"/>
  <c r="D65" i="2"/>
  <c r="E64" i="2"/>
  <c r="D64" i="2"/>
  <c r="E63" i="2"/>
  <c r="D63" i="2"/>
  <c r="E62" i="2"/>
  <c r="D62" i="2"/>
  <c r="E61" i="2"/>
  <c r="D61" i="2"/>
  <c r="E60" i="2"/>
  <c r="D60" i="2"/>
  <c r="E59" i="2"/>
  <c r="D59" i="2"/>
  <c r="E58" i="2"/>
  <c r="D58" i="2"/>
  <c r="E57" i="2"/>
  <c r="D57" i="2"/>
  <c r="E56" i="2"/>
  <c r="D56" i="2"/>
  <c r="E55" i="2"/>
  <c r="D55" i="2"/>
  <c r="E54" i="2"/>
  <c r="D54" i="2"/>
  <c r="E53" i="2"/>
  <c r="D53" i="2"/>
  <c r="E52" i="2"/>
  <c r="D52" i="2"/>
  <c r="E51" i="2"/>
  <c r="D51" i="2"/>
  <c r="E50" i="2"/>
  <c r="D50" i="2"/>
  <c r="E49" i="2"/>
  <c r="D49" i="2"/>
  <c r="E48" i="2"/>
  <c r="D48" i="2"/>
  <c r="E47" i="2"/>
  <c r="D47"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2" i="2"/>
  <c r="D32" i="2"/>
  <c r="E31" i="2"/>
  <c r="D31" i="2"/>
  <c r="E30" i="2"/>
  <c r="D30" i="2"/>
  <c r="E29" i="2"/>
  <c r="D29" i="2"/>
  <c r="E28" i="2"/>
  <c r="D28" i="2"/>
  <c r="E27" i="2"/>
  <c r="D27" i="2"/>
  <c r="D26" i="2"/>
  <c r="D25" i="2"/>
  <c r="D24" i="2"/>
  <c r="D23" i="2"/>
  <c r="D22" i="2"/>
  <c r="D21" i="2"/>
  <c r="I6" i="2"/>
  <c r="I5" i="2"/>
  <c r="J6" i="2"/>
  <c r="J5" i="2"/>
  <c r="K6" i="2"/>
  <c r="K5" i="2"/>
  <c r="L6" i="2"/>
  <c r="L5" i="2"/>
  <c r="M6" i="2"/>
  <c r="M5" i="2"/>
  <c r="N6" i="2"/>
  <c r="N5" i="2"/>
  <c r="O6" i="2"/>
  <c r="O5" i="2"/>
  <c r="P6" i="2"/>
  <c r="P5" i="2"/>
  <c r="Q6" i="2"/>
  <c r="Q5" i="2"/>
  <c r="R6" i="2"/>
  <c r="R5" i="2"/>
  <c r="S6" i="2"/>
  <c r="S5" i="2"/>
  <c r="T6" i="2"/>
  <c r="T5" i="2"/>
  <c r="U6" i="2"/>
  <c r="U5" i="2"/>
  <c r="V6" i="2"/>
  <c r="V5" i="2"/>
  <c r="W6" i="2"/>
  <c r="W5" i="2"/>
  <c r="X6" i="2"/>
  <c r="X5" i="2"/>
  <c r="Y6" i="2"/>
  <c r="Y5" i="2"/>
  <c r="Z6" i="2"/>
  <c r="Z5" i="2"/>
  <c r="AA6" i="2"/>
  <c r="AA5" i="2"/>
  <c r="AB6" i="2"/>
  <c r="AB5" i="2"/>
  <c r="AC6" i="2"/>
  <c r="AC5" i="2"/>
  <c r="AD6" i="2"/>
  <c r="AD5" i="2"/>
  <c r="AE6" i="2"/>
  <c r="AE5" i="2"/>
  <c r="AF6" i="2"/>
  <c r="AF5" i="2"/>
  <c r="AG6" i="2"/>
  <c r="AG5" i="2"/>
  <c r="AH6" i="2"/>
  <c r="AH5" i="2"/>
  <c r="AI6" i="2"/>
  <c r="AI5" i="2"/>
  <c r="AJ6" i="2"/>
  <c r="AJ5" i="2"/>
  <c r="AK6" i="2"/>
  <c r="AK5" i="2"/>
  <c r="AL6" i="2"/>
  <c r="AL5" i="2"/>
  <c r="AM6" i="2"/>
  <c r="AM5" i="2"/>
  <c r="AN6" i="2"/>
  <c r="AN5" i="2"/>
  <c r="AO6" i="2"/>
  <c r="AO5" i="2"/>
  <c r="AP6" i="2"/>
  <c r="AP5" i="2"/>
  <c r="AQ6" i="2"/>
  <c r="AQ5" i="2"/>
  <c r="AR6" i="2"/>
  <c r="AR5" i="2"/>
  <c r="AS6" i="2"/>
  <c r="AS5" i="2"/>
  <c r="AT6" i="2"/>
  <c r="AT5" i="2"/>
  <c r="AU6" i="2"/>
  <c r="AU5" i="2"/>
  <c r="AV6" i="2"/>
  <c r="AV5" i="2"/>
  <c r="AW6" i="2"/>
  <c r="AW5" i="2"/>
  <c r="AX6" i="2"/>
  <c r="AX5" i="2"/>
  <c r="AY6" i="2"/>
  <c r="AY5" i="2"/>
  <c r="AZ6" i="2"/>
  <c r="AZ5" i="2"/>
  <c r="BA6" i="2"/>
  <c r="BA5" i="2"/>
  <c r="BB6" i="2"/>
  <c r="BB5" i="2"/>
  <c r="BC6" i="2"/>
  <c r="BC5" i="2"/>
  <c r="BD6" i="2"/>
  <c r="BD5" i="2"/>
  <c r="BE6" i="2"/>
  <c r="BE5" i="2"/>
  <c r="BF6" i="2"/>
  <c r="BF5" i="2"/>
  <c r="BG6" i="2"/>
  <c r="BG5" i="2"/>
  <c r="BH6" i="2"/>
  <c r="BH5" i="2"/>
  <c r="BI6" i="2"/>
  <c r="BI5" i="2"/>
  <c r="BJ6" i="2"/>
  <c r="BJ5" i="2"/>
  <c r="BK6" i="2"/>
  <c r="BK5" i="2"/>
  <c r="BL6" i="2"/>
  <c r="BL5" i="2"/>
  <c r="BM6" i="2"/>
  <c r="BM5" i="2"/>
  <c r="BN6" i="2"/>
  <c r="BN5" i="2"/>
  <c r="BO6" i="2"/>
  <c r="BO5" i="2"/>
  <c r="BP6" i="2"/>
  <c r="BP5" i="2"/>
  <c r="BQ6" i="2"/>
  <c r="BQ5" i="2"/>
  <c r="BR6" i="2"/>
  <c r="BR5" i="2"/>
  <c r="BS6" i="2"/>
  <c r="BS5" i="2"/>
  <c r="BT6" i="2"/>
  <c r="BT5" i="2"/>
  <c r="BU6" i="2"/>
  <c r="BU5" i="2"/>
  <c r="BV6" i="2"/>
  <c r="BV5" i="2"/>
  <c r="BW6" i="2"/>
  <c r="BW5" i="2"/>
  <c r="BX6" i="2"/>
  <c r="BX5" i="2"/>
  <c r="BY6" i="2"/>
  <c r="BY5" i="2"/>
  <c r="BZ6" i="2"/>
  <c r="BZ5" i="2"/>
  <c r="CA6" i="2"/>
  <c r="CA5" i="2"/>
  <c r="CB6" i="2"/>
  <c r="CB5" i="2"/>
  <c r="CC6" i="2"/>
  <c r="CC5" i="2"/>
  <c r="CD6" i="2"/>
  <c r="CD5" i="2"/>
  <c r="CE6" i="2"/>
  <c r="CE5" i="2"/>
  <c r="CF6" i="2"/>
  <c r="CF5" i="2"/>
  <c r="CG6" i="2"/>
  <c r="CG5" i="2"/>
  <c r="CH6" i="2"/>
  <c r="CH5" i="2"/>
  <c r="CI6" i="2"/>
  <c r="CI5" i="2"/>
  <c r="CJ6" i="2"/>
  <c r="CJ5" i="2"/>
  <c r="CK6" i="2"/>
  <c r="CK5" i="2"/>
  <c r="CL6" i="2"/>
  <c r="CL5" i="2"/>
  <c r="CM6" i="2"/>
  <c r="CM5" i="2"/>
  <c r="CN6" i="2"/>
  <c r="CN5" i="2"/>
  <c r="CO6" i="2"/>
  <c r="CO5" i="2"/>
  <c r="CP6" i="2"/>
  <c r="CP5" i="2"/>
  <c r="CQ6" i="2"/>
  <c r="CQ5" i="2"/>
  <c r="CR6" i="2"/>
  <c r="CR5" i="2"/>
  <c r="CS6" i="2"/>
  <c r="CS5" i="2"/>
  <c r="CT6" i="2"/>
  <c r="CT5" i="2"/>
  <c r="CU6" i="2"/>
  <c r="CU5" i="2"/>
  <c r="CV6" i="2"/>
  <c r="CV5" i="2"/>
  <c r="CW6" i="2"/>
  <c r="CW5" i="2"/>
  <c r="CX6" i="2"/>
  <c r="CX5" i="2"/>
  <c r="CY6" i="2"/>
  <c r="CY5" i="2"/>
  <c r="CZ6" i="2"/>
  <c r="CZ5" i="2"/>
  <c r="DA6" i="2"/>
  <c r="DA5" i="2"/>
  <c r="DB6" i="2"/>
  <c r="DB5" i="2"/>
  <c r="DC6" i="2"/>
  <c r="DC5" i="2"/>
  <c r="DD6" i="2"/>
  <c r="DD5" i="2"/>
  <c r="DE6" i="2"/>
  <c r="DE5" i="2"/>
  <c r="DF6" i="2"/>
  <c r="DF5" i="2"/>
  <c r="DG6" i="2"/>
  <c r="DG5" i="2"/>
  <c r="DH6" i="2"/>
  <c r="DH5" i="2"/>
  <c r="DI6" i="2"/>
  <c r="DI5" i="2"/>
  <c r="DJ6" i="2"/>
  <c r="DJ5" i="2"/>
  <c r="DK6" i="2"/>
  <c r="DK5" i="2"/>
  <c r="DL6" i="2"/>
  <c r="DL5" i="2"/>
  <c r="DM6" i="2"/>
  <c r="DM5" i="2"/>
  <c r="DN6" i="2"/>
  <c r="DN5" i="2"/>
  <c r="DO6" i="2"/>
  <c r="DO5" i="2"/>
  <c r="DP6" i="2"/>
  <c r="DP5" i="2"/>
  <c r="DQ6" i="2"/>
  <c r="DQ5" i="2"/>
  <c r="DR6" i="2"/>
  <c r="DR5" i="2"/>
  <c r="DS6" i="2"/>
  <c r="DS5" i="2"/>
  <c r="DT6" i="2"/>
  <c r="DT5" i="2"/>
  <c r="DU6" i="2"/>
  <c r="DV6" i="2"/>
  <c r="DU5" i="2"/>
  <c r="DV5" i="2"/>
  <c r="DW6" i="2"/>
  <c r="DX6" i="2"/>
  <c r="DW5" i="2"/>
  <c r="DX5" i="2"/>
  <c r="DY6" i="2"/>
  <c r="DZ6" i="2"/>
  <c r="DZ5" i="2"/>
  <c r="DY5" i="2"/>
  <c r="B8" i="5" l="1"/>
  <c r="B11" i="5"/>
  <c r="B14" i="5" s="1"/>
  <c r="C11" i="5" s="1"/>
  <c r="E34" i="3"/>
  <c r="G14" i="3"/>
  <c r="G34" i="3" s="1"/>
  <c r="F34" i="3"/>
  <c r="B13" i="5"/>
  <c r="J26" i="3"/>
  <c r="J32" i="3"/>
  <c r="H20" i="3"/>
  <c r="J20" i="3" s="1"/>
  <c r="C10" i="5" l="1"/>
  <c r="C9" i="5"/>
  <c r="H14" i="3"/>
  <c r="H34" i="3" s="1"/>
  <c r="C12" i="5"/>
  <c r="J14" i="3" l="1"/>
  <c r="B15" i="5" s="1"/>
  <c r="D11" i="5" s="1"/>
  <c r="E11" i="5" s="1"/>
  <c r="D9" i="5" l="1"/>
  <c r="E9" i="5" s="1"/>
  <c r="D10" i="5"/>
  <c r="E10" i="5" s="1"/>
  <c r="J34" i="3"/>
  <c r="D12" i="5" l="1"/>
  <c r="E12" i="5"/>
</calcChain>
</file>

<file path=xl/sharedStrings.xml><?xml version="1.0" encoding="utf-8"?>
<sst xmlns="http://schemas.openxmlformats.org/spreadsheetml/2006/main" count="76" uniqueCount="73">
  <si>
    <r>
      <rPr>
        <b/>
        <sz val="14"/>
        <rFont val="Arial Narrow"/>
        <family val="2"/>
      </rPr>
      <t xml:space="preserve">Titre du projet : </t>
    </r>
    <r>
      <rPr>
        <b/>
        <sz val="14"/>
        <color rgb="FF00B050"/>
        <rFont val="Arial Narrow"/>
        <family val="2"/>
      </rPr>
      <t>Nom du PDR</t>
    </r>
  </si>
  <si>
    <r>
      <rPr>
        <b/>
        <sz val="14"/>
        <color theme="1"/>
        <rFont val="Arial Narrow"/>
        <family val="2"/>
      </rPr>
      <t>Début du projet :</t>
    </r>
  </si>
  <si>
    <r>
      <rPr>
        <u/>
        <sz val="12"/>
        <color theme="0" tint="-0.249977111117893"/>
        <rFont val="Arial Narrow"/>
        <family val="2"/>
      </rPr>
      <t xml:space="preserve">  </t>
    </r>
  </si>
  <si>
    <r>
      <rPr>
        <b/>
        <sz val="12"/>
        <color theme="0"/>
        <rFont val="Arial Narrow"/>
        <family val="2"/>
      </rPr>
      <t>Durée en semaines</t>
    </r>
  </si>
  <si>
    <r>
      <rPr>
        <b/>
        <sz val="12"/>
        <color theme="0"/>
        <rFont val="Arial Narrow"/>
        <family val="2"/>
      </rPr>
      <t>N</t>
    </r>
    <r>
      <rPr>
        <b/>
        <vertAlign val="superscript"/>
        <sz val="12"/>
        <color theme="0"/>
        <rFont val="Arial Narrow"/>
        <family val="2"/>
      </rPr>
      <t>o</t>
    </r>
  </si>
  <si>
    <r>
      <rPr>
        <b/>
        <sz val="12"/>
        <color theme="0"/>
        <rFont val="Arial Narrow"/>
        <family val="2"/>
      </rPr>
      <t>Description de l’activité</t>
    </r>
  </si>
  <si>
    <r>
      <rPr>
        <b/>
        <sz val="12"/>
        <color theme="0"/>
        <rFont val="Arial Narrow"/>
        <family val="2"/>
      </rPr>
      <t>Début</t>
    </r>
  </si>
  <si>
    <r>
      <rPr>
        <b/>
        <sz val="12"/>
        <color theme="0"/>
        <rFont val="Arial Narrow"/>
        <family val="2"/>
      </rPr>
      <t>Fin</t>
    </r>
  </si>
  <si>
    <r>
      <rPr>
        <b/>
        <sz val="12"/>
        <color theme="1"/>
        <rFont val="Arial Narrow"/>
        <family val="2"/>
      </rPr>
      <t>PP 1 :Mesures collectives </t>
    </r>
  </si>
  <si>
    <r>
      <rPr>
        <sz val="12"/>
        <color theme="1"/>
        <rFont val="Arial Narrow"/>
        <family val="2"/>
      </rPr>
      <t xml:space="preserve">1.1 </t>
    </r>
  </si>
  <si>
    <r>
      <rPr>
        <sz val="12"/>
        <color theme="1"/>
        <rFont val="Arial Narrow"/>
        <family val="2"/>
      </rPr>
      <t>Tâche 1</t>
    </r>
  </si>
  <si>
    <r>
      <rPr>
        <sz val="12"/>
        <color theme="1"/>
        <rFont val="Arial Narrow"/>
        <family val="2"/>
      </rPr>
      <t>1.2</t>
    </r>
  </si>
  <si>
    <r>
      <rPr>
        <sz val="12"/>
        <color theme="1"/>
        <rFont val="Arial Narrow"/>
        <family val="2"/>
      </rPr>
      <t>Tâche 2</t>
    </r>
  </si>
  <si>
    <r>
      <rPr>
        <sz val="12"/>
        <color theme="1"/>
        <rFont val="Arial Narrow"/>
        <family val="2"/>
      </rPr>
      <t>1.3</t>
    </r>
  </si>
  <si>
    <r>
      <rPr>
        <sz val="12"/>
        <color theme="1"/>
        <rFont val="Arial Narrow"/>
        <family val="2"/>
      </rPr>
      <t>Tâche 3</t>
    </r>
  </si>
  <si>
    <r>
      <rPr>
        <sz val="12"/>
        <color theme="1"/>
        <rFont val="Arial Narrow"/>
        <family val="2"/>
      </rPr>
      <t>1.4</t>
    </r>
  </si>
  <si>
    <r>
      <rPr>
        <sz val="12"/>
        <color theme="1"/>
        <rFont val="Arial Narrow"/>
        <family val="2"/>
      </rPr>
      <t>Tâche 4</t>
    </r>
  </si>
  <si>
    <r>
      <rPr>
        <b/>
        <sz val="12"/>
        <color theme="1"/>
        <rFont val="Arial Narrow"/>
        <family val="2"/>
      </rPr>
      <t xml:space="preserve">2 </t>
    </r>
  </si>
  <si>
    <r>
      <rPr>
        <b/>
        <sz val="12"/>
        <color theme="1"/>
        <rFont val="Arial Narrow"/>
        <family val="2"/>
      </rPr>
      <t>Projet partiel 2</t>
    </r>
  </si>
  <si>
    <r>
      <rPr>
        <sz val="12"/>
        <color theme="1"/>
        <rFont val="Arial Narrow"/>
        <family val="2"/>
      </rPr>
      <t>2.1</t>
    </r>
  </si>
  <si>
    <r>
      <rPr>
        <sz val="12"/>
        <color theme="1"/>
        <rFont val="Arial Narrow"/>
        <family val="2"/>
      </rPr>
      <t>Tâche 1</t>
    </r>
  </si>
  <si>
    <r>
      <rPr>
        <sz val="12"/>
        <color theme="1"/>
        <rFont val="Arial Narrow"/>
        <family val="2"/>
      </rPr>
      <t>2.2</t>
    </r>
  </si>
  <si>
    <r>
      <rPr>
        <sz val="12"/>
        <color theme="1"/>
        <rFont val="Arial Narrow"/>
        <family val="2"/>
      </rPr>
      <t>Tâche 2</t>
    </r>
  </si>
  <si>
    <r>
      <rPr>
        <sz val="12"/>
        <color theme="1"/>
        <rFont val="Arial Narrow"/>
        <family val="2"/>
      </rPr>
      <t>2.3</t>
    </r>
  </si>
  <si>
    <r>
      <rPr>
        <sz val="12"/>
        <color theme="1"/>
        <rFont val="Arial Narrow"/>
        <family val="2"/>
      </rPr>
      <t>Tâche 3</t>
    </r>
  </si>
  <si>
    <r>
      <rPr>
        <b/>
        <sz val="14"/>
        <rFont val="Arial Narrow"/>
        <family val="2"/>
      </rPr>
      <t>Instructions</t>
    </r>
  </si>
  <si>
    <r>
      <rPr>
        <b/>
        <sz val="16"/>
        <color theme="1"/>
        <rFont val="Arial Narrow"/>
        <family val="2"/>
      </rPr>
      <t>A) Coûts</t>
    </r>
  </si>
  <si>
    <r>
      <rPr>
        <b/>
        <sz val="16"/>
        <color theme="1"/>
        <rFont val="Arial Narrow"/>
        <family val="2"/>
      </rPr>
      <t>B) Financement</t>
    </r>
  </si>
  <si>
    <r>
      <rPr>
        <b/>
        <sz val="16"/>
        <color theme="1"/>
        <rFont val="Arial Narrow"/>
        <family val="2"/>
      </rPr>
      <t>Heures de travail budgétées</t>
    </r>
  </si>
  <si>
    <r>
      <rPr>
        <b/>
        <sz val="12"/>
        <color theme="1"/>
        <rFont val="Arial Narrow"/>
        <family val="2"/>
      </rPr>
      <t xml:space="preserve">Zone PDR </t>
    </r>
    <r>
      <rPr>
        <sz val="10"/>
        <color theme="1"/>
        <rFont val="Arial Narrow"/>
        <family val="2"/>
      </rPr>
      <t>(la zone dans laquelle ont lieu la majorité des projets partiels)</t>
    </r>
  </si>
  <si>
    <r>
      <rPr>
        <b/>
        <sz val="12"/>
        <color theme="1"/>
        <rFont val="Arial Narrow"/>
        <family val="2"/>
      </rPr>
      <t>Coach</t>
    </r>
    <r>
      <rPr>
        <sz val="12"/>
        <color theme="1"/>
        <rFont val="Arial Narrow"/>
        <family val="2"/>
      </rPr>
      <t xml:space="preserve">
</t>
    </r>
  </si>
  <si>
    <r>
      <rPr>
        <b/>
        <sz val="12"/>
        <color theme="1"/>
        <rFont val="Arial Narrow"/>
        <family val="2"/>
      </rPr>
      <t xml:space="preserve">Chef de projet </t>
    </r>
    <r>
      <rPr>
        <sz val="12"/>
        <color theme="1"/>
        <rFont val="Arial Narrow"/>
        <family val="2"/>
      </rPr>
      <t xml:space="preserve">
</t>
    </r>
    <r>
      <rPr>
        <sz val="10"/>
        <color theme="1"/>
        <rFont val="Arial Narrow"/>
        <family val="2"/>
      </rPr>
      <t>S’il s’agit de la même personne que le coach, cette colonne peut être laissée vide</t>
    </r>
  </si>
  <si>
    <r>
      <rPr>
        <b/>
        <sz val="12"/>
        <color theme="1"/>
        <rFont val="Arial Narrow"/>
        <family val="2"/>
      </rPr>
      <t>Tiers</t>
    </r>
    <r>
      <rPr>
        <sz val="12"/>
        <color theme="1"/>
        <rFont val="Arial Narrow"/>
        <family val="2"/>
      </rPr>
      <t xml:space="preserve">
</t>
    </r>
    <r>
      <rPr>
        <sz val="10"/>
        <color theme="1"/>
        <rFont val="Arial Narrow"/>
        <family val="2"/>
      </rPr>
      <t>P. ex. spécialistes, architectes</t>
    </r>
  </si>
  <si>
    <r>
      <rPr>
        <b/>
        <sz val="12"/>
        <color theme="1"/>
        <rFont val="Arial Narrow"/>
        <family val="2"/>
      </rPr>
      <t>Coûts des projets partiels</t>
    </r>
  </si>
  <si>
    <r>
      <rPr>
        <b/>
        <sz val="12"/>
        <color theme="1"/>
        <rFont val="Arial Narrow"/>
        <family val="2"/>
      </rPr>
      <t>Coûts donnant droit à des contributions</t>
    </r>
  </si>
  <si>
    <r>
      <rPr>
        <b/>
        <sz val="12"/>
        <color theme="1"/>
        <rFont val="Arial Narrow"/>
        <family val="2"/>
      </rPr>
      <t>Contribution fédérale</t>
    </r>
  </si>
  <si>
    <r>
      <rPr>
        <b/>
        <sz val="12"/>
        <color theme="1"/>
        <rFont val="Arial Narrow"/>
        <family val="2"/>
      </rPr>
      <t>Contribution cantonale</t>
    </r>
  </si>
  <si>
    <r>
      <rPr>
        <b/>
        <sz val="12"/>
        <color theme="1"/>
        <rFont val="Arial Narrow"/>
        <family val="2"/>
      </rPr>
      <t xml:space="preserve">Contributions de tiers </t>
    </r>
    <r>
      <rPr>
        <sz val="10"/>
        <color theme="1"/>
        <rFont val="Arial Narrow"/>
        <family val="2"/>
      </rPr>
      <t>(sponsors, communes, fondations)</t>
    </r>
  </si>
  <si>
    <r>
      <rPr>
        <b/>
        <sz val="12"/>
        <color theme="1"/>
        <rFont val="Arial Narrow"/>
        <family val="2"/>
      </rPr>
      <t>Autofinancement</t>
    </r>
  </si>
  <si>
    <r>
      <rPr>
        <sz val="12"/>
        <color theme="1"/>
        <rFont val="Arial Narrow"/>
        <family val="2"/>
      </rPr>
      <t>Taux horaire</t>
    </r>
  </si>
  <si>
    <r>
      <rPr>
        <b/>
        <sz val="12"/>
        <color theme="1"/>
        <rFont val="Arial Narrow"/>
        <family val="2"/>
      </rPr>
      <t>Projet partiel 1 :Mesures collectives </t>
    </r>
  </si>
  <si>
    <r>
      <rPr>
        <sz val="12"/>
        <color theme="1"/>
        <rFont val="Arial Narrow"/>
        <family val="2"/>
      </rPr>
      <t>1.1 Tâche 1</t>
    </r>
  </si>
  <si>
    <r>
      <rPr>
        <sz val="12"/>
        <color theme="1"/>
        <rFont val="Arial Narrow"/>
        <family val="2"/>
      </rPr>
      <t>1.2 Tâche 2</t>
    </r>
  </si>
  <si>
    <r>
      <rPr>
        <sz val="12"/>
        <color theme="1"/>
        <rFont val="Arial Narrow"/>
        <family val="2"/>
      </rPr>
      <t>1.3 Tâche 3</t>
    </r>
  </si>
  <si>
    <r>
      <rPr>
        <b/>
        <sz val="12"/>
        <color theme="1"/>
        <rFont val="Arial Narrow"/>
        <family val="2"/>
      </rPr>
      <t>Somme intermédiaire PP 1 :</t>
    </r>
  </si>
  <si>
    <r>
      <rPr>
        <b/>
        <sz val="12"/>
        <color theme="1"/>
        <rFont val="Arial Narrow"/>
        <family val="2"/>
      </rPr>
      <t>Projet partiel 2 : xxxx</t>
    </r>
  </si>
  <si>
    <r>
      <rPr>
        <b/>
        <sz val="12"/>
        <color theme="1"/>
        <rFont val="Arial Narrow"/>
        <family val="2"/>
      </rPr>
      <t>Somme intermédiaire PP 2 :</t>
    </r>
  </si>
  <si>
    <r>
      <rPr>
        <b/>
        <sz val="12"/>
        <color theme="1"/>
        <rFont val="Arial Narrow"/>
        <family val="2"/>
      </rPr>
      <t>Projet partiel 3 : xxxx</t>
    </r>
  </si>
  <si>
    <r>
      <rPr>
        <b/>
        <sz val="12"/>
        <color theme="1"/>
        <rFont val="Arial Narrow"/>
        <family val="2"/>
      </rPr>
      <t>Somme intermédiaire PP 3 :</t>
    </r>
  </si>
  <si>
    <r>
      <rPr>
        <b/>
        <sz val="12"/>
        <color theme="1"/>
        <rFont val="Arial Narrow"/>
        <family val="2"/>
      </rPr>
      <t>Projet partiel 4 : xxxx</t>
    </r>
  </si>
  <si>
    <r>
      <rPr>
        <b/>
        <sz val="12"/>
        <color theme="1"/>
        <rFont val="Arial Narrow"/>
        <family val="2"/>
      </rPr>
      <t>Somme intermédiaire PP 4 :</t>
    </r>
  </si>
  <si>
    <r>
      <rPr>
        <b/>
        <sz val="12"/>
        <color theme="1"/>
        <rFont val="Arial Narrow"/>
        <family val="2"/>
      </rPr>
      <t>TOTAL :</t>
    </r>
  </si>
  <si>
    <r>
      <rPr>
        <b/>
        <sz val="12"/>
        <rFont val="Arial Narrow"/>
        <family val="2"/>
      </rPr>
      <t>Situation de l’entreprise</t>
    </r>
  </si>
  <si>
    <r>
      <rPr>
        <b/>
        <sz val="12"/>
        <rFont val="Arial Narrow"/>
        <family val="2"/>
      </rPr>
      <t>Taux de contribution Confédération</t>
    </r>
  </si>
  <si>
    <r>
      <rPr>
        <sz val="12"/>
        <rFont val="Arial Narrow"/>
        <family val="2"/>
      </rPr>
      <t>… veuillez sélection la mesure</t>
    </r>
  </si>
  <si>
    <r>
      <rPr>
        <sz val="12"/>
        <rFont val="Arial Narrow"/>
        <family val="2"/>
      </rPr>
      <t>Plaine</t>
    </r>
  </si>
  <si>
    <r>
      <rPr>
        <sz val="12"/>
        <rFont val="Arial Narrow"/>
        <family val="2"/>
      </rPr>
      <t>ZC / ZM I</t>
    </r>
  </si>
  <si>
    <r>
      <rPr>
        <sz val="12"/>
        <rFont val="Arial Narrow"/>
        <family val="2"/>
      </rPr>
      <t>ZM II - IV, Région d’estivage</t>
    </r>
  </si>
  <si>
    <r>
      <rPr>
        <sz val="12"/>
        <color theme="1"/>
        <rFont val="Calibri"/>
        <family val="2"/>
      </rPr>
      <t>Coût par PP</t>
    </r>
  </si>
  <si>
    <r>
      <rPr>
        <sz val="12"/>
        <color theme="1"/>
        <rFont val="Calibri"/>
        <family val="2"/>
      </rPr>
      <t>Part aux coûts des projets partiels</t>
    </r>
  </si>
  <si>
    <r>
      <rPr>
        <sz val="12"/>
        <color theme="1"/>
        <rFont val="Calibri"/>
        <family val="2"/>
      </rPr>
      <t>Contribution à des mesures collectives</t>
    </r>
  </si>
  <si>
    <r>
      <rPr>
        <sz val="12"/>
        <color theme="1"/>
        <rFont val="Calibri"/>
        <family val="2"/>
      </rPr>
      <t>Total autofinancement</t>
    </r>
  </si>
  <si>
    <r>
      <rPr>
        <sz val="12"/>
        <color theme="1"/>
        <rFont val="Arial Narrow"/>
        <family val="2"/>
      </rPr>
      <t>Coûts totaux</t>
    </r>
  </si>
  <si>
    <r>
      <rPr>
        <sz val="12"/>
        <color theme="1"/>
        <rFont val="Arial Narrow"/>
        <family val="2"/>
      </rPr>
      <t>Coûts des projets partiels (sans les mesures coll.)</t>
    </r>
  </si>
  <si>
    <r>
      <rPr>
        <sz val="12"/>
        <color theme="1"/>
        <rFont val="Arial Narrow"/>
        <family val="2"/>
      </rPr>
      <t>Autofinancement des mesures collectives </t>
    </r>
  </si>
  <si>
    <t>Répartition du coût des mesures collectives à titre d’exemple</t>
  </si>
  <si>
    <t>ZC / ZM I</t>
  </si>
  <si>
    <r>
      <rPr>
        <b/>
        <sz val="12"/>
        <color theme="1"/>
        <rFont val="Arial Narrow"/>
        <family val="2"/>
      </rPr>
      <t xml:space="preserve">Instructions :
</t>
    </r>
    <r>
      <rPr>
        <sz val="12"/>
        <color theme="1"/>
        <rFont val="Arial Narrow"/>
        <family val="2"/>
      </rPr>
      <t>1) Saisir manuellement la date de début du projet.
2) Définir pour chaque projet partiel les tâches à accomplir d’ici à la fin de l’étape de documentation. Si nécessaire des lignes peuvent être ajoutées ou supprimées.
3) Indiquer ensuite le nombre de semaines nécessaires pour réaliser ces tâches. Entrer les données correspondantes aux champs "Début" et "Durée en semaine". La date de fin de réalisation ainsi que la représentation graphique du calendrier sont ensuite générés de manière automatique.
4) Si une tâche doit être commencée avant la fin de la tâche précédente, la date de début de la tâche concernée peut être adaptée manuellement.</t>
    </r>
  </si>
  <si>
    <r>
      <rPr>
        <sz val="12"/>
        <rFont val="Arial Narrow"/>
        <family val="2"/>
      </rPr>
      <t xml:space="preserve">* </t>
    </r>
    <r>
      <rPr>
        <b/>
        <sz val="12"/>
        <rFont val="Arial Narrow"/>
        <family val="2"/>
      </rPr>
      <t>A) Coûts :</t>
    </r>
    <r>
      <rPr>
        <sz val="12"/>
        <rFont val="Arial Narrow"/>
        <family val="2"/>
      </rPr>
      <t xml:space="preserve"> lister les projets partiels et les tâches en reprenant la même hierarchie que celle qui figure sous l'onglet  "Calendrier Mois" et indiquer les heures de travail et le taux horaire dans les cellules jaunes.
        Lorsque la répartition en heures de travail n’est pas possible (p. ex. offres de tiers), il est également possible d’inscrire le montant directement dans le champ gris du total intermédiaire du PP.
* </t>
    </r>
    <r>
      <rPr>
        <b/>
        <sz val="12"/>
        <rFont val="Arial Narrow"/>
        <family val="2"/>
      </rPr>
      <t>B)</t>
    </r>
    <r>
      <rPr>
        <sz val="12"/>
        <rFont val="Arial Narrow"/>
        <family val="2"/>
      </rPr>
      <t xml:space="preserve"> </t>
    </r>
    <r>
      <rPr>
        <b/>
        <sz val="12"/>
        <rFont val="Arial Narrow"/>
        <family val="2"/>
      </rPr>
      <t>Financement : s</t>
    </r>
    <r>
      <rPr>
        <sz val="12"/>
        <rFont val="Arial Narrow"/>
        <family val="2"/>
      </rPr>
      <t xml:space="preserve">électionner la zone dans la liste déroulante et remplir les cellules jaunes.
* </t>
    </r>
    <r>
      <rPr>
        <b/>
        <sz val="12"/>
        <rFont val="Arial Narrow"/>
        <family val="2"/>
      </rPr>
      <t>IMPORTANT :</t>
    </r>
    <r>
      <rPr>
        <sz val="12"/>
        <rFont val="Arial Narrow"/>
        <family val="2"/>
      </rPr>
      <t xml:space="preserve"> les contributions fédérales et cantonales calculées sont hypothétiques et ne constituent pas un engagement.
* Si les valeurs dans les cellules blanches sont adaptées, une remarque explicative devrait figurer dans la colonne à côté.</t>
    </r>
  </si>
  <si>
    <t>Demande de contribution pour l'étape de documentation</t>
  </si>
  <si>
    <r>
      <rPr>
        <sz val="12"/>
        <rFont val="Arial Narrow"/>
        <family val="2"/>
      </rPr>
      <t>*</t>
    </r>
    <r>
      <rPr>
        <b/>
        <sz val="12"/>
        <rFont val="Arial Narrow"/>
        <family val="2"/>
      </rPr>
      <t xml:space="preserve"> Répartition des coûts du financement résiduel des mesures collectives</t>
    </r>
    <r>
      <rPr>
        <sz val="12"/>
        <rFont val="Arial Narrow"/>
        <family val="2"/>
      </rPr>
      <t> : cette répartition des coûts collectifs n’est qu’une proposition.
Les coûts sont répartis sur la base du pourcentage du coût des projets partiels.
Une autre solution consisterait, par exemple, à répartir les coûts en fonction des investissements prévus dans la phase de mise en œuvre.</t>
    </r>
  </si>
  <si>
    <t>Instructions</t>
  </si>
  <si>
    <t>Frais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</si>
</sst>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CHF&quot;\ * #,##0.00_ ;_ &quot;CHF&quot;\ * \-#,##0.00_ ;_ &quot;CHF&quot;\ * &quot;-&quot;??_ ;_ @_ "/>
    <numFmt numFmtId="43" formatCode="_ * #,##0.00_ ;_ * \-#,##0.00_ ;_ * &quot;-&quot;??_ ;_ @_ "/>
    <numFmt numFmtId="164" formatCode="#\ &quot;CHF/h&quot;"/>
    <numFmt numFmtId="165" formatCode="_ [$CHF-807]\ * #,##0_ ;_ [$CHF-807]\ * \-#,##0_ ;_ [$CHF-807]\ * &quot;-&quot;??_ ;_ @_ "/>
    <numFmt numFmtId="166" formatCode="_ &quot;CHF&quot;\ * #,##0_ ;_ &quot;CHF&quot;\ * \-#,##0_ ;_ &quot;CHF&quot;\ * &quot;-&quot;??_ ;_ @_ "/>
  </numFmts>
  <fonts count="20"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11"/>
      <color indexed="8"/>
      <name val="Arial Narrow"/>
      <family val="2"/>
    </font>
    <font>
      <sz val="12"/>
      <color theme="1"/>
      <name val="Arial Narrow"/>
      <family val="2"/>
    </font>
    <font>
      <b/>
      <sz val="12"/>
      <name val="Arial Narrow"/>
      <family val="2"/>
    </font>
    <font>
      <sz val="12"/>
      <name val="Arial Narrow"/>
      <family val="2"/>
    </font>
    <font>
      <b/>
      <sz val="16"/>
      <color theme="1"/>
      <name val="Arial Narrow"/>
      <family val="2"/>
    </font>
    <font>
      <b/>
      <sz val="12"/>
      <color theme="1"/>
      <name val="Arial Narrow"/>
      <family val="2"/>
    </font>
    <font>
      <b/>
      <sz val="16"/>
      <name val="Arial Narrow"/>
      <family val="2"/>
    </font>
    <font>
      <b/>
      <sz val="14"/>
      <name val="Arial Narrow"/>
      <family val="2"/>
    </font>
    <font>
      <b/>
      <sz val="14"/>
      <color rgb="FF00B050"/>
      <name val="Arial Narrow"/>
      <family val="2"/>
    </font>
    <font>
      <b/>
      <sz val="14"/>
      <color theme="1"/>
      <name val="Arial Narrow"/>
      <family val="2"/>
    </font>
    <font>
      <u/>
      <sz val="12"/>
      <color theme="0" tint="-0.249977111117893"/>
      <name val="Arial Narrow"/>
      <family val="2"/>
    </font>
    <font>
      <b/>
      <sz val="12"/>
      <color theme="0"/>
      <name val="Arial Narrow"/>
      <family val="2"/>
    </font>
    <font>
      <sz val="12"/>
      <color theme="0"/>
      <name val="Arial Narrow"/>
      <family val="2"/>
    </font>
    <font>
      <sz val="10"/>
      <color theme="1"/>
      <name val="Arial Narrow"/>
      <family val="2"/>
    </font>
    <font>
      <b/>
      <vertAlign val="superscript"/>
      <sz val="12"/>
      <color theme="0"/>
      <name val="Arial Narrow"/>
      <family val="2"/>
    </font>
    <font>
      <sz val="12"/>
      <color theme="1"/>
      <name val="Calibri"/>
      <family val="2"/>
    </font>
  </fonts>
  <fills count="12">
    <fill>
      <patternFill patternType="none"/>
    </fill>
    <fill>
      <patternFill patternType="gray125"/>
    </fill>
    <fill>
      <patternFill patternType="solid">
        <fgColor theme="0"/>
        <bgColor indexed="64"/>
      </patternFill>
    </fill>
    <fill>
      <patternFill patternType="solid">
        <fgColor rgb="FF4F767E"/>
        <bgColor indexed="64"/>
      </patternFill>
    </fill>
    <fill>
      <patternFill patternType="solid">
        <fgColor rgb="FFC3D0D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2CC"/>
        <bgColor indexed="64"/>
      </patternFill>
    </fill>
    <fill>
      <patternFill patternType="solid">
        <fgColor theme="0" tint="-4.9989318521683403E-2"/>
        <bgColor indexed="64"/>
      </patternFill>
    </fill>
  </fills>
  <borders count="35">
    <border>
      <left/>
      <right/>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right style="thin">
        <color theme="0" tint="-4.9989318521683403E-2"/>
      </right>
      <top/>
      <bottom style="thin">
        <color auto="1"/>
      </bottom>
      <diagonal/>
    </border>
    <border>
      <left style="thin">
        <color auto="1"/>
      </left>
      <right style="thin">
        <color theme="0" tint="-4.9989318521683403E-2"/>
      </right>
      <top/>
      <bottom/>
      <diagonal/>
    </border>
    <border>
      <left/>
      <right/>
      <top/>
      <bottom style="thin">
        <color theme="0" tint="-4.9989318521683403E-2"/>
      </bottom>
      <diagonal/>
    </border>
    <border>
      <left style="thin">
        <color auto="1"/>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4.9989318521683403E-2"/>
      </top>
      <bottom/>
      <diagonal/>
    </border>
    <border>
      <left style="thin">
        <color auto="1"/>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7" tint="0.79998168889431442"/>
      </left>
      <right/>
      <top/>
      <bottom/>
      <diagonal/>
    </border>
    <border>
      <left/>
      <right style="medium">
        <color auto="1"/>
      </right>
      <top/>
      <bottom/>
      <diagonal/>
    </border>
    <border>
      <left/>
      <right style="thin">
        <color indexed="64"/>
      </right>
      <top style="thin">
        <color indexed="64"/>
      </top>
      <bottom style="medium">
        <color indexed="64"/>
      </bottom>
      <diagonal/>
    </border>
    <border>
      <left/>
      <right style="thin">
        <color indexed="64"/>
      </right>
      <top/>
      <bottom/>
      <diagonal/>
    </border>
    <border>
      <left/>
      <right style="medium">
        <color auto="1"/>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5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48">
    <xf numFmtId="0" fontId="0" fillId="0" borderId="0" xfId="0"/>
    <xf numFmtId="0" fontId="0" fillId="0" borderId="0" xfId="0" applyAlignment="1">
      <alignment horizontal="left"/>
    </xf>
    <xf numFmtId="0" fontId="6" fillId="8" borderId="21" xfId="0" applyFont="1" applyFill="1" applyBorder="1" applyAlignment="1">
      <alignment vertical="top" wrapText="1"/>
    </xf>
    <xf numFmtId="0" fontId="7" fillId="0" borderId="21" xfId="0" applyFont="1" applyBorder="1" applyAlignment="1">
      <alignment vertical="top" wrapText="1"/>
    </xf>
    <xf numFmtId="9" fontId="7" fillId="0" borderId="21" xfId="57" applyFont="1" applyBorder="1" applyAlignment="1">
      <alignment vertical="top" wrapText="1"/>
    </xf>
    <xf numFmtId="0" fontId="5" fillId="0" borderId="0" xfId="0" applyFont="1" applyAlignment="1">
      <alignment horizontal="left"/>
    </xf>
    <xf numFmtId="0" fontId="5" fillId="0" borderId="0" xfId="0" applyFont="1"/>
    <xf numFmtId="0" fontId="8" fillId="0" borderId="0" xfId="0" applyFont="1" applyAlignment="1">
      <alignment horizontal="left"/>
    </xf>
    <xf numFmtId="0" fontId="9" fillId="5" borderId="22" xfId="0" applyFont="1" applyFill="1" applyBorder="1" applyAlignment="1"/>
    <xf numFmtId="0" fontId="5" fillId="0" borderId="21" xfId="0" applyFont="1" applyBorder="1" applyAlignment="1">
      <alignment horizontal="left"/>
    </xf>
    <xf numFmtId="0" fontId="9" fillId="0" borderId="0" xfId="0" applyFont="1" applyAlignment="1">
      <alignment horizontal="left" vertical="center" wrapText="1"/>
    </xf>
    <xf numFmtId="3" fontId="5" fillId="10" borderId="21" xfId="0" applyNumberFormat="1" applyFont="1" applyFill="1" applyBorder="1" applyAlignment="1" applyProtection="1">
      <alignment vertical="top"/>
      <protection locked="0"/>
    </xf>
    <xf numFmtId="164" fontId="4" fillId="10" borderId="21" xfId="0" applyNumberFormat="1" applyFont="1" applyFill="1" applyBorder="1" applyAlignment="1" applyProtection="1">
      <alignment horizontal="right"/>
    </xf>
    <xf numFmtId="0" fontId="10" fillId="9" borderId="0" xfId="0" applyFont="1" applyFill="1" applyAlignment="1" applyProtection="1">
      <alignment horizontal="left" vertical="center"/>
      <protection locked="0"/>
    </xf>
    <xf numFmtId="0" fontId="9" fillId="9" borderId="0" xfId="0" applyFont="1" applyFill="1" applyAlignment="1" applyProtection="1">
      <alignment vertical="top"/>
      <protection locked="0"/>
    </xf>
    <xf numFmtId="0" fontId="9" fillId="9" borderId="0" xfId="0" applyFont="1" applyFill="1" applyAlignment="1" applyProtection="1">
      <alignment vertical="top" wrapText="1"/>
      <protection locked="0"/>
    </xf>
    <xf numFmtId="0" fontId="5" fillId="0" borderId="0" xfId="0" applyFont="1" applyAlignment="1" applyProtection="1">
      <alignment vertical="top"/>
      <protection locked="0"/>
    </xf>
    <xf numFmtId="0" fontId="5" fillId="9" borderId="0" xfId="0" applyFont="1" applyFill="1" applyAlignment="1" applyProtection="1">
      <alignment vertical="top"/>
      <protection locked="0"/>
    </xf>
    <xf numFmtId="0" fontId="7" fillId="0" borderId="0" xfId="0" applyFont="1" applyAlignment="1" applyProtection="1">
      <alignment vertical="top"/>
      <protection locked="0"/>
    </xf>
    <xf numFmtId="0" fontId="11" fillId="11" borderId="23" xfId="0" applyFont="1" applyFill="1" applyBorder="1" applyAlignment="1" applyProtection="1">
      <alignment vertical="center"/>
      <protection locked="0"/>
    </xf>
    <xf numFmtId="0" fontId="7" fillId="11" borderId="23" xfId="0" applyFont="1" applyFill="1" applyBorder="1" applyAlignment="1" applyProtection="1">
      <alignment vertical="center" wrapText="1"/>
      <protection locked="0"/>
    </xf>
    <xf numFmtId="0" fontId="6" fillId="11" borderId="23" xfId="0" applyFont="1" applyFill="1" applyBorder="1" applyAlignment="1" applyProtection="1">
      <alignment vertical="center"/>
      <protection locked="0"/>
    </xf>
    <xf numFmtId="0" fontId="7" fillId="0" borderId="0" xfId="0" applyFont="1" applyAlignment="1" applyProtection="1">
      <alignment vertical="center"/>
      <protection locked="0"/>
    </xf>
    <xf numFmtId="0" fontId="5" fillId="0" borderId="0" xfId="0" applyFont="1" applyAlignment="1" applyProtection="1">
      <alignment vertical="center"/>
      <protection locked="0"/>
    </xf>
    <xf numFmtId="0" fontId="7" fillId="0" borderId="0" xfId="0" applyFont="1" applyProtection="1">
      <protection locked="0"/>
    </xf>
    <xf numFmtId="0" fontId="5" fillId="0" borderId="7" xfId="0" applyFont="1" applyFill="1" applyBorder="1"/>
    <xf numFmtId="0" fontId="5" fillId="2" borderId="0" xfId="0" applyFont="1" applyFill="1" applyBorder="1"/>
    <xf numFmtId="0" fontId="5" fillId="0" borderId="8" xfId="0" applyFont="1" applyFill="1" applyBorder="1"/>
    <xf numFmtId="0" fontId="5" fillId="2" borderId="4" xfId="0" applyFont="1" applyFill="1" applyBorder="1"/>
    <xf numFmtId="0" fontId="14" fillId="2" borderId="1" xfId="53" applyFont="1" applyFill="1" applyBorder="1" applyAlignment="1">
      <alignment horizontal="right" vertical="center"/>
    </xf>
    <xf numFmtId="0" fontId="14" fillId="2" borderId="0" xfId="53" applyFont="1" applyFill="1" applyBorder="1" applyAlignment="1">
      <alignment horizontal="right" vertical="center"/>
    </xf>
    <xf numFmtId="0" fontId="5" fillId="0" borderId="0" xfId="0" applyFont="1" applyFill="1" applyBorder="1"/>
    <xf numFmtId="49" fontId="15" fillId="3" borderId="0" xfId="0" applyNumberFormat="1" applyFont="1" applyFill="1"/>
    <xf numFmtId="0" fontId="15" fillId="3" borderId="0" xfId="0" applyFont="1" applyFill="1"/>
    <xf numFmtId="14" fontId="15" fillId="3" borderId="0" xfId="0" applyNumberFormat="1" applyFont="1" applyFill="1"/>
    <xf numFmtId="49" fontId="15" fillId="3" borderId="4" xfId="0" applyNumberFormat="1" applyFont="1" applyFill="1" applyBorder="1"/>
    <xf numFmtId="0" fontId="15" fillId="3" borderId="4" xfId="0" applyNumberFormat="1" applyFont="1" applyFill="1" applyBorder="1"/>
    <xf numFmtId="0" fontId="15" fillId="3" borderId="4" xfId="0" applyNumberFormat="1" applyFont="1" applyFill="1" applyBorder="1" applyAlignment="1">
      <alignment horizontal="center"/>
    </xf>
    <xf numFmtId="0" fontId="16" fillId="3" borderId="3" xfId="0" applyNumberFormat="1" applyFont="1" applyFill="1" applyBorder="1" applyAlignment="1"/>
    <xf numFmtId="0" fontId="16" fillId="3" borderId="4" xfId="0" applyNumberFormat="1" applyFont="1" applyFill="1" applyBorder="1" applyAlignment="1"/>
    <xf numFmtId="0" fontId="16" fillId="3" borderId="4" xfId="0" applyNumberFormat="1" applyFont="1" applyFill="1" applyBorder="1"/>
    <xf numFmtId="49" fontId="5" fillId="0" borderId="0" xfId="0" applyNumberFormat="1" applyFont="1"/>
    <xf numFmtId="14" fontId="5" fillId="0" borderId="0" xfId="0" applyNumberFormat="1" applyFont="1"/>
    <xf numFmtId="14" fontId="5" fillId="0" borderId="9" xfId="0" applyNumberFormat="1" applyFont="1" applyBorder="1"/>
    <xf numFmtId="14" fontId="5" fillId="0" borderId="7" xfId="0" applyNumberFormat="1" applyFont="1" applyBorder="1"/>
    <xf numFmtId="14" fontId="5" fillId="0" borderId="7" xfId="0" applyNumberFormat="1" applyFont="1" applyFill="1" applyBorder="1"/>
    <xf numFmtId="49" fontId="5" fillId="0" borderId="10" xfId="0" applyNumberFormat="1" applyFont="1" applyBorder="1"/>
    <xf numFmtId="0" fontId="5" fillId="0" borderId="10" xfId="0" applyFont="1" applyBorder="1"/>
    <xf numFmtId="14" fontId="5" fillId="0" borderId="10" xfId="0" applyNumberFormat="1" applyFont="1" applyBorder="1"/>
    <xf numFmtId="0" fontId="5" fillId="0" borderId="11" xfId="0" applyFont="1" applyBorder="1"/>
    <xf numFmtId="0" fontId="5" fillId="0" borderId="12" xfId="0" applyFont="1" applyBorder="1"/>
    <xf numFmtId="0" fontId="5" fillId="0" borderId="12" xfId="0" applyFont="1" applyFill="1" applyBorder="1"/>
    <xf numFmtId="49" fontId="9" fillId="4" borderId="13" xfId="0" applyNumberFormat="1" applyFont="1" applyFill="1" applyBorder="1"/>
    <xf numFmtId="0" fontId="9" fillId="4" borderId="13" xfId="0" applyFont="1" applyFill="1" applyBorder="1"/>
    <xf numFmtId="14" fontId="9" fillId="4" borderId="13" xfId="0" applyNumberFormat="1" applyFont="1" applyFill="1" applyBorder="1"/>
    <xf numFmtId="0" fontId="9" fillId="4" borderId="14" xfId="0" applyFont="1" applyFill="1" applyBorder="1"/>
    <xf numFmtId="0" fontId="9" fillId="4" borderId="15" xfId="0" applyFont="1" applyFill="1" applyBorder="1"/>
    <xf numFmtId="49" fontId="5" fillId="0" borderId="13" xfId="0" applyNumberFormat="1" applyFont="1" applyBorder="1"/>
    <xf numFmtId="0" fontId="5" fillId="0" borderId="13" xfId="0" applyFont="1" applyBorder="1"/>
    <xf numFmtId="14" fontId="5" fillId="0" borderId="13" xfId="0" applyNumberFormat="1" applyFont="1" applyBorder="1"/>
    <xf numFmtId="0" fontId="5" fillId="0" borderId="14" xfId="0" applyFont="1" applyBorder="1"/>
    <xf numFmtId="0" fontId="5" fillId="0" borderId="15" xfId="0" applyFont="1" applyBorder="1"/>
    <xf numFmtId="0" fontId="5" fillId="0" borderId="15" xfId="0" applyFont="1" applyFill="1" applyBorder="1"/>
    <xf numFmtId="14" fontId="5" fillId="4" borderId="13" xfId="0" applyNumberFormat="1" applyFont="1" applyFill="1" applyBorder="1"/>
    <xf numFmtId="49" fontId="5" fillId="0" borderId="16" xfId="0" applyNumberFormat="1" applyFont="1" applyBorder="1"/>
    <xf numFmtId="0" fontId="5" fillId="0" borderId="16" xfId="0" applyFont="1" applyBorder="1"/>
    <xf numFmtId="14" fontId="5" fillId="0" borderId="16" xfId="0" applyNumberFormat="1" applyFont="1" applyBorder="1"/>
    <xf numFmtId="0" fontId="5" fillId="0" borderId="17" xfId="0" applyFont="1" applyBorder="1"/>
    <xf numFmtId="0" fontId="5" fillId="0" borderId="18" xfId="0" applyFont="1" applyBorder="1"/>
    <xf numFmtId="0" fontId="5" fillId="0" borderId="18" xfId="0" applyFont="1" applyFill="1" applyBorder="1"/>
    <xf numFmtId="0" fontId="5" fillId="0" borderId="9" xfId="0" applyFont="1" applyBorder="1"/>
    <xf numFmtId="0" fontId="5" fillId="0" borderId="7" xfId="0" applyFont="1" applyBorder="1"/>
    <xf numFmtId="0" fontId="9" fillId="5" borderId="3" xfId="0" applyFont="1" applyFill="1" applyBorder="1" applyAlignment="1"/>
    <xf numFmtId="0" fontId="0" fillId="0" borderId="0" xfId="0" applyAlignment="1">
      <alignment horizontal="left" wrapText="1"/>
    </xf>
    <xf numFmtId="0" fontId="0" fillId="0" borderId="0" xfId="0" applyAlignment="1">
      <alignment wrapText="1"/>
    </xf>
    <xf numFmtId="9" fontId="0" fillId="0" borderId="0" xfId="57" applyFont="1"/>
    <xf numFmtId="166" fontId="0" fillId="0" borderId="0" xfId="56" applyNumberFormat="1" applyFont="1"/>
    <xf numFmtId="3" fontId="5" fillId="10" borderId="0" xfId="0" applyNumberFormat="1" applyFont="1" applyFill="1" applyBorder="1" applyAlignment="1" applyProtection="1">
      <alignment vertical="top"/>
      <protection locked="0"/>
    </xf>
    <xf numFmtId="165" fontId="4" fillId="6" borderId="26" xfId="55" applyNumberFormat="1" applyFont="1" applyFill="1" applyBorder="1" applyProtection="1"/>
    <xf numFmtId="0" fontId="5" fillId="0" borderId="0" xfId="0" applyFont="1" applyBorder="1"/>
    <xf numFmtId="0" fontId="0" fillId="0" borderId="25" xfId="0" applyBorder="1"/>
    <xf numFmtId="0" fontId="5" fillId="0" borderId="0" xfId="0" applyFont="1" applyBorder="1" applyAlignment="1">
      <alignment vertical="top" wrapText="1"/>
    </xf>
    <xf numFmtId="165" fontId="5" fillId="0" borderId="0" xfId="0" applyNumberFormat="1" applyFont="1" applyBorder="1"/>
    <xf numFmtId="0" fontId="5" fillId="0" borderId="1" xfId="0" applyFont="1" applyBorder="1" applyAlignment="1">
      <alignment vertical="top" wrapText="1"/>
    </xf>
    <xf numFmtId="0" fontId="5" fillId="0" borderId="21" xfId="0" applyFont="1" applyBorder="1" applyAlignment="1">
      <alignment horizontal="right"/>
    </xf>
    <xf numFmtId="165" fontId="0" fillId="0" borderId="0" xfId="0" applyNumberFormat="1"/>
    <xf numFmtId="9" fontId="0" fillId="0" borderId="0" xfId="0" applyNumberFormat="1"/>
    <xf numFmtId="0" fontId="0" fillId="0" borderId="0" xfId="0" applyAlignment="1"/>
    <xf numFmtId="166" fontId="0" fillId="0" borderId="0" xfId="0" applyNumberFormat="1"/>
    <xf numFmtId="0" fontId="0" fillId="0" borderId="0" xfId="0" applyAlignment="1">
      <alignment vertical="center"/>
    </xf>
    <xf numFmtId="0" fontId="9" fillId="0" borderId="0" xfId="0" applyFont="1" applyBorder="1" applyAlignment="1">
      <alignment vertical="top" wrapText="1"/>
    </xf>
    <xf numFmtId="0" fontId="0" fillId="0" borderId="0" xfId="0" applyBorder="1"/>
    <xf numFmtId="0" fontId="5" fillId="0" borderId="27" xfId="0" applyFont="1" applyBorder="1" applyAlignment="1">
      <alignment vertical="top" wrapText="1"/>
    </xf>
    <xf numFmtId="0" fontId="0" fillId="0" borderId="4" xfId="0" applyBorder="1"/>
    <xf numFmtId="0" fontId="8" fillId="0" borderId="25" xfId="0" applyFont="1" applyBorder="1" applyAlignment="1">
      <alignment horizontal="left"/>
    </xf>
    <xf numFmtId="0" fontId="9" fillId="0" borderId="25" xfId="0" applyFont="1" applyBorder="1" applyAlignment="1">
      <alignment vertical="top" wrapText="1"/>
    </xf>
    <xf numFmtId="165" fontId="4" fillId="6" borderId="28" xfId="55" applyNumberFormat="1" applyFont="1" applyFill="1" applyBorder="1" applyProtection="1"/>
    <xf numFmtId="165" fontId="0" fillId="0" borderId="0" xfId="0" applyNumberFormat="1" applyBorder="1"/>
    <xf numFmtId="9" fontId="0" fillId="0" borderId="29" xfId="57" applyFont="1" applyBorder="1"/>
    <xf numFmtId="166" fontId="0" fillId="0" borderId="30" xfId="56" applyNumberFormat="1" applyFont="1" applyBorder="1"/>
    <xf numFmtId="1" fontId="0" fillId="0" borderId="0" xfId="56" applyNumberFormat="1" applyFont="1"/>
    <xf numFmtId="1" fontId="0" fillId="0" borderId="0" xfId="0" applyNumberFormat="1"/>
    <xf numFmtId="0" fontId="9" fillId="0" borderId="21" xfId="0" applyFont="1" applyBorder="1" applyAlignment="1">
      <alignment horizontal="right"/>
    </xf>
    <xf numFmtId="165" fontId="4" fillId="6" borderId="21" xfId="55" applyNumberFormat="1" applyFont="1" applyFill="1" applyBorder="1" applyProtection="1"/>
    <xf numFmtId="0" fontId="9" fillId="0" borderId="31" xfId="0" applyFont="1" applyBorder="1" applyAlignment="1">
      <alignment horizontal="right"/>
    </xf>
    <xf numFmtId="165" fontId="4" fillId="6" borderId="31" xfId="55" applyNumberFormat="1" applyFont="1" applyFill="1" applyBorder="1" applyProtection="1"/>
    <xf numFmtId="3" fontId="5" fillId="10" borderId="30" xfId="0" applyNumberFormat="1" applyFont="1" applyFill="1" applyBorder="1" applyAlignment="1" applyProtection="1">
      <alignment vertical="top"/>
      <protection locked="0"/>
    </xf>
    <xf numFmtId="1" fontId="0" fillId="0" borderId="30" xfId="56" applyNumberFormat="1" applyFont="1" applyBorder="1"/>
    <xf numFmtId="1" fontId="0" fillId="0" borderId="30" xfId="0" applyNumberFormat="1" applyBorder="1"/>
    <xf numFmtId="0" fontId="8" fillId="0" borderId="0" xfId="0" applyFont="1" applyBorder="1" applyAlignment="1">
      <alignment horizontal="left"/>
    </xf>
    <xf numFmtId="1" fontId="0" fillId="0" borderId="32" xfId="0" applyNumberFormat="1" applyBorder="1"/>
    <xf numFmtId="165" fontId="4" fillId="6" borderId="33" xfId="55" applyNumberFormat="1" applyFont="1" applyFill="1" applyBorder="1" applyProtection="1"/>
    <xf numFmtId="165" fontId="5" fillId="6" borderId="21" xfId="0" applyNumberFormat="1" applyFont="1" applyFill="1" applyBorder="1"/>
    <xf numFmtId="166" fontId="0" fillId="6" borderId="21" xfId="0" applyNumberFormat="1" applyFill="1" applyBorder="1"/>
    <xf numFmtId="0" fontId="9" fillId="0" borderId="22" xfId="0" applyFont="1" applyBorder="1" applyAlignment="1">
      <alignment horizontal="right"/>
    </xf>
    <xf numFmtId="0" fontId="9" fillId="5" borderId="31" xfId="0" applyFont="1" applyFill="1" applyBorder="1" applyAlignment="1"/>
    <xf numFmtId="0" fontId="5" fillId="0" borderId="34" xfId="0" applyFont="1" applyBorder="1" applyAlignment="1">
      <alignment horizontal="left"/>
    </xf>
    <xf numFmtId="3" fontId="5" fillId="10" borderId="34" xfId="0" applyNumberFormat="1" applyFont="1" applyFill="1" applyBorder="1" applyAlignment="1" applyProtection="1">
      <alignment vertical="top"/>
      <protection locked="0"/>
    </xf>
    <xf numFmtId="0" fontId="14" fillId="2" borderId="1" xfId="53" applyFont="1" applyFill="1" applyBorder="1" applyAlignment="1">
      <alignment horizontal="right" vertical="center"/>
    </xf>
    <xf numFmtId="0" fontId="14" fillId="2" borderId="0" xfId="53" applyFont="1" applyFill="1" applyBorder="1" applyAlignment="1">
      <alignment horizontal="right" vertical="center"/>
    </xf>
    <xf numFmtId="0" fontId="14" fillId="2" borderId="6" xfId="53" applyFont="1" applyFill="1" applyBorder="1" applyAlignment="1">
      <alignment horizontal="right" vertical="center"/>
    </xf>
    <xf numFmtId="0" fontId="14" fillId="2" borderId="3" xfId="53" applyFont="1" applyFill="1" applyBorder="1" applyAlignment="1">
      <alignment horizontal="right" vertical="center"/>
    </xf>
    <xf numFmtId="0" fontId="14" fillId="2" borderId="4" xfId="53" applyFont="1" applyFill="1" applyBorder="1" applyAlignment="1">
      <alignment horizontal="right" vertical="center"/>
    </xf>
    <xf numFmtId="0" fontId="14" fillId="2" borderId="8" xfId="53" applyFont="1" applyFill="1" applyBorder="1" applyAlignment="1">
      <alignment horizontal="right" vertical="center"/>
    </xf>
    <xf numFmtId="0" fontId="15" fillId="3" borderId="2" xfId="0" applyFont="1" applyFill="1" applyBorder="1" applyAlignment="1">
      <alignment horizontal="center" wrapText="1"/>
    </xf>
    <xf numFmtId="0" fontId="15" fillId="3" borderId="4" xfId="0" applyFont="1" applyFill="1" applyBorder="1" applyAlignment="1">
      <alignment horizontal="center" wrapText="1"/>
    </xf>
    <xf numFmtId="0" fontId="11" fillId="2" borderId="19" xfId="0" applyNumberFormat="1" applyFont="1" applyFill="1" applyBorder="1" applyAlignment="1">
      <alignment horizontal="left"/>
    </xf>
    <xf numFmtId="0" fontId="11" fillId="2" borderId="2" xfId="0" applyNumberFormat="1" applyFont="1" applyFill="1" applyBorder="1" applyAlignment="1">
      <alignment horizontal="left"/>
    </xf>
    <xf numFmtId="0" fontId="11" fillId="2" borderId="20" xfId="0" applyNumberFormat="1" applyFont="1" applyFill="1" applyBorder="1" applyAlignment="1">
      <alignment horizontal="left"/>
    </xf>
    <xf numFmtId="0" fontId="13" fillId="2" borderId="19" xfId="0" applyFont="1" applyFill="1" applyBorder="1" applyAlignment="1">
      <alignment horizontal="center"/>
    </xf>
    <xf numFmtId="0" fontId="13" fillId="2" borderId="20" xfId="0" applyFont="1" applyFill="1" applyBorder="1" applyAlignment="1">
      <alignment horizontal="center"/>
    </xf>
    <xf numFmtId="49" fontId="5" fillId="2" borderId="3" xfId="0" applyNumberFormat="1" applyFont="1" applyFill="1" applyBorder="1" applyAlignment="1">
      <alignment horizontal="left"/>
    </xf>
    <xf numFmtId="49" fontId="5" fillId="2" borderId="4" xfId="0" applyNumberFormat="1" applyFont="1" applyFill="1" applyBorder="1" applyAlignment="1">
      <alignment horizontal="left"/>
    </xf>
    <xf numFmtId="49" fontId="5" fillId="2" borderId="5" xfId="0" applyNumberFormat="1" applyFont="1" applyFill="1" applyBorder="1" applyAlignment="1">
      <alignment horizontal="left"/>
    </xf>
    <xf numFmtId="14" fontId="6" fillId="4" borderId="3" xfId="0" applyNumberFormat="1" applyFont="1" applyFill="1" applyBorder="1" applyAlignment="1">
      <alignment horizontal="center"/>
    </xf>
    <xf numFmtId="14" fontId="6" fillId="4" borderId="5" xfId="0" applyNumberFormat="1" applyFont="1" applyFill="1" applyBorder="1" applyAlignment="1">
      <alignment horizontal="center"/>
    </xf>
    <xf numFmtId="49"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left" vertical="top"/>
    </xf>
    <xf numFmtId="49" fontId="5" fillId="2" borderId="20" xfId="0" applyNumberFormat="1" applyFont="1" applyFill="1" applyBorder="1" applyAlignment="1">
      <alignment horizontal="left" vertical="top"/>
    </xf>
    <xf numFmtId="0" fontId="9" fillId="5" borderId="4" xfId="0" applyFont="1" applyFill="1" applyBorder="1" applyAlignment="1">
      <alignment horizontal="center"/>
    </xf>
    <xf numFmtId="0" fontId="9" fillId="5" borderId="5" xfId="0" applyFont="1" applyFill="1" applyBorder="1" applyAlignment="1">
      <alignment horizontal="center"/>
    </xf>
    <xf numFmtId="0" fontId="6" fillId="0" borderId="24" xfId="0" quotePrefix="1" applyFont="1" applyFill="1" applyBorder="1" applyAlignment="1" applyProtection="1">
      <alignment horizontal="left" vertical="top" wrapText="1"/>
      <protection locked="0"/>
    </xf>
    <xf numFmtId="0" fontId="9" fillId="0" borderId="0" xfId="0" quotePrefix="1"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5" fillId="7"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vertical="top" wrapText="1"/>
      <protection locked="0"/>
    </xf>
  </cellXfs>
  <cellStyles count="58">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Komma" xfId="55" builtinId="3"/>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cellStyle name="Prozent" xfId="57" builtinId="5"/>
    <cellStyle name="Standard" xfId="0" builtinId="0"/>
    <cellStyle name="Währung" xfId="56" builtinId="4"/>
  </cellStyles>
  <dxfs count="3">
    <dxf>
      <font>
        <color theme="0"/>
      </font>
      <fill>
        <patternFill patternType="solid">
          <fgColor theme="0"/>
          <bgColor rgb="FF4F7C87"/>
        </patternFill>
      </fill>
      <border>
        <left/>
        <right/>
        <top style="thin">
          <color theme="0"/>
        </top>
        <bottom style="thin">
          <color theme="0"/>
        </bottom>
      </border>
    </dxf>
    <dxf>
      <font>
        <color rgb="FF9C0006"/>
      </font>
      <fill>
        <patternFill patternType="solid">
          <fgColor indexed="64"/>
          <bgColor rgb="FFE86000"/>
        </patternFill>
      </fill>
    </dxf>
    <dxf>
      <font>
        <color theme="0"/>
      </font>
      <fill>
        <patternFill patternType="solid">
          <fgColor theme="0"/>
          <bgColor rgb="FF4F7C87"/>
        </patternFill>
      </fill>
      <border>
        <left/>
        <right/>
        <top style="thin">
          <color theme="0"/>
        </top>
        <bottom style="thin">
          <color theme="0"/>
        </bottom>
      </border>
    </dxf>
  </dxfs>
  <tableStyles count="0" defaultTableStyle="TableStyleMedium9" defaultPivotStyle="PivotStyleMedium4"/>
  <colors>
    <mruColors>
      <color rgb="FFFFF2CC"/>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Ex. r&#233;partition des co&#251;ts selon'!A1"/></Relationships>
</file>

<file path=xl/drawings/drawing1.xml><?xml version="1.0" encoding="utf-8"?>
<xdr:wsDr xmlns:xdr="http://schemas.openxmlformats.org/drawingml/2006/spreadsheetDrawing" xmlns:a="http://schemas.openxmlformats.org/drawingml/2006/main">
  <xdr:twoCellAnchor>
    <xdr:from>
      <xdr:col>11</xdr:col>
      <xdr:colOff>190500</xdr:colOff>
      <xdr:row>11</xdr:row>
      <xdr:rowOff>66675</xdr:rowOff>
    </xdr:from>
    <xdr:to>
      <xdr:col>13</xdr:col>
      <xdr:colOff>476250</xdr:colOff>
      <xdr:row>14</xdr:row>
      <xdr:rowOff>133350</xdr:rowOff>
    </xdr:to>
    <xdr:sp macro="" textlink="">
      <xdr:nvSpPr>
        <xdr:cNvPr id="2" name="Rechteck 1">
          <a:hlinkClick xmlns:r="http://schemas.openxmlformats.org/officeDocument/2006/relationships" r:id="rId1"/>
        </xdr:cNvPr>
        <xdr:cNvSpPr/>
      </xdr:nvSpPr>
      <xdr:spPr>
        <a:xfrm>
          <a:off x="13944600" y="4781550"/>
          <a:ext cx="1962150" cy="495300"/>
        </a:xfrm>
        <a:prstGeom prst="rect">
          <a:avLst/>
        </a:prstGeom>
        <a:solidFill>
          <a:schemeClr val="accent1">
            <a:lumMod val="20000"/>
            <a:lumOff val="80000"/>
          </a:schemeClr>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CH" sz="1100" b="0" cap="none">
              <a:solidFill>
                <a:schemeClr val="tx1"/>
              </a:solidFill>
              <a:latin typeface="Calibri"/>
              <a:ea typeface="Calibri"/>
              <a:cs typeface="Calibri"/>
              <a:sym typeface="Calibri"/>
            </a:rPr>
            <a:t>Proposition de répartition de ces coûts sur la feuille suivante</a:t>
          </a:r>
          <a:endParaRPr lang="de-CH" sz="1100">
            <a:solidFill>
              <a:schemeClr val="tx1"/>
            </a:solidFill>
          </a:endParaRPr>
        </a:p>
      </xdr:txBody>
    </xdr:sp>
    <xdr:clientData/>
  </xdr:twoCellAnchor>
  <xdr:twoCellAnchor>
    <xdr:from>
      <xdr:col>10</xdr:col>
      <xdr:colOff>9525</xdr:colOff>
      <xdr:row>13</xdr:row>
      <xdr:rowOff>104775</xdr:rowOff>
    </xdr:from>
    <xdr:to>
      <xdr:col>11</xdr:col>
      <xdr:colOff>190500</xdr:colOff>
      <xdr:row>13</xdr:row>
      <xdr:rowOff>104775</xdr:rowOff>
    </xdr:to>
    <xdr:cxnSp macro="">
      <xdr:nvCxnSpPr>
        <xdr:cNvPr id="4" name="Gerade Verbindung mit Pfeil 3"/>
        <xdr:cNvCxnSpPr>
          <a:stCxn id="2" idx="1"/>
        </xdr:cNvCxnSpPr>
      </xdr:nvCxnSpPr>
      <xdr:spPr>
        <a:xfrm flipH="1">
          <a:off x="12925425" y="5029200"/>
          <a:ext cx="1019175"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file>

<file path=xl/threadedComments/threadedComment2.xml><?xml version="1.0" encoding="utf-8"?>
<ThreadedComments xmlns="http://schemas.microsoft.com/office/spreadsheetml/2018/threadedcomments" xmlns:x="http://schemas.openxmlformats.org/spreadsheetml/2006/main"/>
</file>

<file path=xl/threadedComments/threadedComment3.xml><?xml version="1.0" encoding="utf-8"?>
<ThreadedComments xmlns="http://schemas.microsoft.com/office/spreadsheetml/2018/threadedcomments" xmlns:x="http://schemas.openxmlformats.org/spreadsheetml/2006/main"/>
</file>

<file path=xl/threadedComments/threadedComment4.xml><?xml version="1.0" encoding="utf-8"?>
<ThreadedComments xmlns="http://schemas.microsoft.com/office/spreadsheetml/2018/threadedcomments" xmlns:x="http://schemas.openxmlformats.org/spreadsheetml/2006/main"/>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ojekte-leicht-gemacht.de/" TargetMode="External"/><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02"/>
  <sheetViews>
    <sheetView showGridLines="0" workbookViewId="0">
      <pane xSplit="5" ySplit="6" topLeftCell="F7" activePane="bottomRight" state="frozen"/>
      <selection pane="topRight" activeCell="F1" sqref="F1"/>
      <selection pane="bottomLeft" activeCell="A6" sqref="A6"/>
      <selection pane="bottomRight" activeCell="C18" sqref="C18"/>
    </sheetView>
  </sheetViews>
  <sheetFormatPr baseColWidth="10" defaultColWidth="10.58203125" defaultRowHeight="15.5" outlineLevelRow="1" x14ac:dyDescent="0.35"/>
  <cols>
    <col min="1" max="1" width="7.08203125" style="41" customWidth="1"/>
    <col min="2" max="2" width="30.83203125" style="6" customWidth="1"/>
    <col min="3" max="3" width="11.08203125" style="6" customWidth="1"/>
    <col min="4" max="4" width="10.58203125" style="6" customWidth="1"/>
    <col min="5" max="5" width="10.83203125" style="42" customWidth="1"/>
    <col min="6" max="6" width="4.33203125" style="70" customWidth="1"/>
    <col min="7" max="10" width="4.33203125" style="71" customWidth="1"/>
    <col min="11" max="130" width="4.33203125" style="25" customWidth="1"/>
    <col min="131" max="472" width="4.33203125" style="6" customWidth="1"/>
    <col min="473" max="16384" width="10.58203125" style="6"/>
  </cols>
  <sheetData>
    <row r="1" spans="1:130" s="26" customFormat="1" ht="18" x14ac:dyDescent="0.4">
      <c r="A1" s="126" t="s">
        <v>0</v>
      </c>
      <c r="B1" s="127"/>
      <c r="C1" s="128"/>
      <c r="D1" s="129" t="s">
        <v>1</v>
      </c>
      <c r="E1" s="130"/>
      <c r="F1" s="118" t="s">
        <v>2</v>
      </c>
      <c r="G1" s="119"/>
      <c r="H1" s="119"/>
      <c r="I1" s="119"/>
      <c r="J1" s="119"/>
      <c r="K1" s="119"/>
      <c r="L1" s="119"/>
      <c r="M1" s="119"/>
      <c r="N1" s="120"/>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row>
    <row r="2" spans="1:130" s="28" customFormat="1" x14ac:dyDescent="0.35">
      <c r="A2" s="131"/>
      <c r="B2" s="132"/>
      <c r="C2" s="133"/>
      <c r="D2" s="134">
        <v>44562</v>
      </c>
      <c r="E2" s="135"/>
      <c r="F2" s="121"/>
      <c r="G2" s="122"/>
      <c r="H2" s="122"/>
      <c r="I2" s="122"/>
      <c r="J2" s="122"/>
      <c r="K2" s="122"/>
      <c r="L2" s="122"/>
      <c r="M2" s="122"/>
      <c r="N2" s="123"/>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row>
    <row r="3" spans="1:130" s="26" customFormat="1" ht="177.75" customHeight="1" outlineLevel="1" x14ac:dyDescent="0.35">
      <c r="A3" s="136" t="s">
        <v>67</v>
      </c>
      <c r="B3" s="137"/>
      <c r="C3" s="137"/>
      <c r="D3" s="137"/>
      <c r="E3" s="138"/>
      <c r="F3" s="29"/>
      <c r="G3" s="30"/>
      <c r="H3" s="30"/>
      <c r="I3" s="30"/>
      <c r="J3" s="30"/>
      <c r="K3" s="30"/>
      <c r="L3" s="30"/>
      <c r="M3" s="30"/>
      <c r="N3" s="30"/>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row>
    <row r="4" spans="1:130" s="33" customFormat="1" x14ac:dyDescent="0.35">
      <c r="A4" s="32"/>
      <c r="D4" s="124" t="s">
        <v>3</v>
      </c>
      <c r="E4" s="34"/>
      <c r="F4" s="33" t="str">
        <f>LEFT(TEXT(F6,"MMMM"),3)</f>
        <v>Dez</v>
      </c>
      <c r="G4" s="33" t="str">
        <f>IF(F4="",LEFT(TEXT(G6,"MMMM"),3),"")</f>
        <v/>
      </c>
      <c r="H4" s="33" t="str">
        <f t="shared" ref="H4:BS4" si="0">IF(G4="",LEFT(TEXT(H6,"MMMM"),3),"")</f>
        <v>Jan</v>
      </c>
      <c r="I4" s="33" t="str">
        <f t="shared" si="0"/>
        <v/>
      </c>
      <c r="J4" s="33" t="str">
        <f t="shared" si="0"/>
        <v>Jan</v>
      </c>
      <c r="K4" s="33" t="str">
        <f t="shared" si="0"/>
        <v/>
      </c>
      <c r="L4" s="33" t="str">
        <f t="shared" si="0"/>
        <v>Feb</v>
      </c>
      <c r="M4" s="33" t="str">
        <f t="shared" si="0"/>
        <v/>
      </c>
      <c r="N4" s="33" t="str">
        <f t="shared" si="0"/>
        <v>Feb</v>
      </c>
      <c r="O4" s="33" t="str">
        <f t="shared" si="0"/>
        <v/>
      </c>
      <c r="P4" s="33" t="str">
        <f t="shared" si="0"/>
        <v>Mär</v>
      </c>
      <c r="Q4" s="33" t="str">
        <f t="shared" si="0"/>
        <v/>
      </c>
      <c r="R4" s="33" t="str">
        <f t="shared" si="0"/>
        <v>Mär</v>
      </c>
      <c r="S4" s="33" t="str">
        <f t="shared" si="0"/>
        <v/>
      </c>
      <c r="T4" s="33" t="str">
        <f t="shared" si="0"/>
        <v>Apr</v>
      </c>
      <c r="U4" s="33" t="str">
        <f t="shared" si="0"/>
        <v/>
      </c>
      <c r="V4" s="33" t="str">
        <f t="shared" si="0"/>
        <v>Apr</v>
      </c>
      <c r="W4" s="33" t="str">
        <f t="shared" si="0"/>
        <v/>
      </c>
      <c r="X4" s="33" t="str">
        <f t="shared" si="0"/>
        <v>Mai</v>
      </c>
      <c r="Y4" s="33" t="str">
        <f t="shared" si="0"/>
        <v/>
      </c>
      <c r="Z4" s="33" t="str">
        <f t="shared" si="0"/>
        <v>Mai</v>
      </c>
      <c r="AA4" s="33" t="str">
        <f t="shared" si="0"/>
        <v/>
      </c>
      <c r="AB4" s="33" t="str">
        <f t="shared" si="0"/>
        <v>Mai</v>
      </c>
      <c r="AC4" s="33" t="str">
        <f t="shared" si="0"/>
        <v/>
      </c>
      <c r="AD4" s="33" t="str">
        <f t="shared" si="0"/>
        <v>Jun</v>
      </c>
      <c r="AE4" s="33" t="str">
        <f t="shared" si="0"/>
        <v/>
      </c>
      <c r="AF4" s="33" t="str">
        <f t="shared" si="0"/>
        <v>Jun</v>
      </c>
      <c r="AG4" s="33" t="str">
        <f t="shared" si="0"/>
        <v/>
      </c>
      <c r="AH4" s="33" t="str">
        <f t="shared" si="0"/>
        <v>Jul</v>
      </c>
      <c r="AI4" s="33" t="str">
        <f t="shared" si="0"/>
        <v/>
      </c>
      <c r="AJ4" s="33" t="str">
        <f t="shared" si="0"/>
        <v>Jul</v>
      </c>
      <c r="AK4" s="33" t="str">
        <f t="shared" si="0"/>
        <v/>
      </c>
      <c r="AL4" s="33" t="str">
        <f t="shared" si="0"/>
        <v>Aug</v>
      </c>
      <c r="AM4" s="33" t="str">
        <f t="shared" si="0"/>
        <v/>
      </c>
      <c r="AN4" s="33" t="str">
        <f t="shared" si="0"/>
        <v>Aug</v>
      </c>
      <c r="AO4" s="33" t="str">
        <f t="shared" si="0"/>
        <v/>
      </c>
      <c r="AP4" s="33" t="str">
        <f t="shared" si="0"/>
        <v>Sep</v>
      </c>
      <c r="AQ4" s="33" t="str">
        <f t="shared" si="0"/>
        <v/>
      </c>
      <c r="AR4" s="33" t="str">
        <f t="shared" si="0"/>
        <v>Sep</v>
      </c>
      <c r="AS4" s="33" t="str">
        <f t="shared" si="0"/>
        <v/>
      </c>
      <c r="AT4" s="33" t="str">
        <f t="shared" si="0"/>
        <v>Okt</v>
      </c>
      <c r="AU4" s="33" t="str">
        <f t="shared" si="0"/>
        <v/>
      </c>
      <c r="AV4" s="33" t="str">
        <f t="shared" si="0"/>
        <v>Okt</v>
      </c>
      <c r="AW4" s="33" t="str">
        <f t="shared" si="0"/>
        <v/>
      </c>
      <c r="AX4" s="33" t="str">
        <f t="shared" si="0"/>
        <v>Okt</v>
      </c>
      <c r="AY4" s="33" t="str">
        <f t="shared" si="0"/>
        <v/>
      </c>
      <c r="AZ4" s="33" t="str">
        <f t="shared" si="0"/>
        <v>Nov</v>
      </c>
      <c r="BA4" s="33" t="str">
        <f t="shared" si="0"/>
        <v/>
      </c>
      <c r="BB4" s="33" t="str">
        <f t="shared" si="0"/>
        <v>Nov</v>
      </c>
      <c r="BC4" s="33" t="str">
        <f t="shared" si="0"/>
        <v/>
      </c>
      <c r="BD4" s="33" t="str">
        <f t="shared" si="0"/>
        <v>Dez</v>
      </c>
      <c r="BE4" s="33" t="str">
        <f t="shared" si="0"/>
        <v/>
      </c>
      <c r="BF4" s="33" t="str">
        <f t="shared" si="0"/>
        <v>Dez</v>
      </c>
      <c r="BG4" s="33" t="str">
        <f t="shared" si="0"/>
        <v/>
      </c>
      <c r="BH4" s="33" t="str">
        <f t="shared" si="0"/>
        <v>Jan</v>
      </c>
      <c r="BI4" s="33" t="str">
        <f t="shared" si="0"/>
        <v/>
      </c>
      <c r="BJ4" s="33" t="str">
        <f t="shared" si="0"/>
        <v>Jan</v>
      </c>
      <c r="BK4" s="33" t="str">
        <f t="shared" si="0"/>
        <v/>
      </c>
      <c r="BL4" s="33" t="str">
        <f t="shared" si="0"/>
        <v>Feb</v>
      </c>
      <c r="BM4" s="33" t="str">
        <f t="shared" si="0"/>
        <v/>
      </c>
      <c r="BN4" s="33" t="str">
        <f t="shared" si="0"/>
        <v>Feb</v>
      </c>
      <c r="BO4" s="33" t="str">
        <f t="shared" si="0"/>
        <v/>
      </c>
      <c r="BP4" s="33" t="str">
        <f t="shared" si="0"/>
        <v>Mär</v>
      </c>
      <c r="BQ4" s="33" t="str">
        <f t="shared" si="0"/>
        <v/>
      </c>
      <c r="BR4" s="33" t="str">
        <f t="shared" si="0"/>
        <v>Mär</v>
      </c>
      <c r="BS4" s="33" t="str">
        <f t="shared" si="0"/>
        <v/>
      </c>
      <c r="BT4" s="33" t="str">
        <f t="shared" ref="BT4:CF4" si="1">IF(BS4="",LEFT(TEXT(BT6,"MMMM"),3),"")</f>
        <v>Apr</v>
      </c>
      <c r="BU4" s="33" t="str">
        <f t="shared" si="1"/>
        <v/>
      </c>
      <c r="BV4" s="33" t="str">
        <f t="shared" si="1"/>
        <v>Apr</v>
      </c>
      <c r="BW4" s="33" t="str">
        <f t="shared" si="1"/>
        <v/>
      </c>
      <c r="BX4" s="33" t="str">
        <f t="shared" si="1"/>
        <v>Mai</v>
      </c>
      <c r="BY4" s="33" t="str">
        <f t="shared" si="1"/>
        <v/>
      </c>
      <c r="BZ4" s="33" t="str">
        <f t="shared" si="1"/>
        <v>Mai</v>
      </c>
      <c r="CA4" s="33" t="str">
        <f t="shared" si="1"/>
        <v/>
      </c>
      <c r="CB4" s="33" t="str">
        <f t="shared" si="1"/>
        <v>Mai</v>
      </c>
      <c r="CC4" s="33" t="str">
        <f t="shared" si="1"/>
        <v/>
      </c>
      <c r="CD4" s="33" t="str">
        <f t="shared" si="1"/>
        <v>Jun</v>
      </c>
      <c r="CE4" s="33" t="str">
        <f t="shared" si="1"/>
        <v/>
      </c>
      <c r="CF4" s="33" t="str">
        <f t="shared" si="1"/>
        <v>Jun</v>
      </c>
      <c r="CG4" s="33" t="str">
        <f>IF(CF4="",LEFT(TEXT(CG6,"MMMM"),3),"")</f>
        <v/>
      </c>
      <c r="CH4" s="33" t="str">
        <f t="shared" ref="CH4:DH4" si="2">IF(CG4="",LEFT(TEXT(CH6,"MMMM"),3),"")</f>
        <v>Jul</v>
      </c>
      <c r="CI4" s="33" t="str">
        <f t="shared" si="2"/>
        <v/>
      </c>
      <c r="CJ4" s="33" t="str">
        <f t="shared" si="2"/>
        <v>Jul</v>
      </c>
      <c r="CK4" s="33" t="str">
        <f t="shared" si="2"/>
        <v/>
      </c>
      <c r="CL4" s="33" t="str">
        <f t="shared" si="2"/>
        <v>Aug</v>
      </c>
      <c r="CM4" s="33" t="str">
        <f t="shared" si="2"/>
        <v/>
      </c>
      <c r="CN4" s="33" t="str">
        <f t="shared" si="2"/>
        <v>Aug</v>
      </c>
      <c r="CO4" s="33" t="str">
        <f t="shared" si="2"/>
        <v/>
      </c>
      <c r="CP4" s="33" t="str">
        <f t="shared" si="2"/>
        <v>Sep</v>
      </c>
      <c r="CQ4" s="33" t="str">
        <f t="shared" si="2"/>
        <v/>
      </c>
      <c r="CR4" s="33" t="str">
        <f t="shared" si="2"/>
        <v>Sep</v>
      </c>
      <c r="CS4" s="33" t="str">
        <f t="shared" si="2"/>
        <v/>
      </c>
      <c r="CT4" s="33" t="str">
        <f t="shared" si="2"/>
        <v>Okt</v>
      </c>
      <c r="CU4" s="33" t="str">
        <f t="shared" si="2"/>
        <v/>
      </c>
      <c r="CV4" s="33" t="str">
        <f t="shared" si="2"/>
        <v>Okt</v>
      </c>
      <c r="CW4" s="33" t="str">
        <f t="shared" si="2"/>
        <v/>
      </c>
      <c r="CX4" s="33" t="str">
        <f t="shared" si="2"/>
        <v>Okt</v>
      </c>
      <c r="CY4" s="33" t="str">
        <f t="shared" si="2"/>
        <v/>
      </c>
      <c r="CZ4" s="33" t="str">
        <f t="shared" si="2"/>
        <v>Nov</v>
      </c>
      <c r="DA4" s="33" t="str">
        <f t="shared" si="2"/>
        <v/>
      </c>
      <c r="DB4" s="33" t="str">
        <f t="shared" si="2"/>
        <v>Nov</v>
      </c>
      <c r="DC4" s="33" t="str">
        <f t="shared" si="2"/>
        <v/>
      </c>
      <c r="DD4" s="33" t="str">
        <f t="shared" si="2"/>
        <v>Dez</v>
      </c>
      <c r="DE4" s="33" t="str">
        <f t="shared" si="2"/>
        <v/>
      </c>
      <c r="DF4" s="33" t="str">
        <f t="shared" si="2"/>
        <v>Dez</v>
      </c>
      <c r="DG4" s="33" t="str">
        <f t="shared" si="2"/>
        <v/>
      </c>
      <c r="DH4" s="33" t="str">
        <f t="shared" si="2"/>
        <v>Jan</v>
      </c>
      <c r="DI4" s="33" t="str">
        <f>IF(DH4="",LEFT(TEXT(DI6,"MMMM"),3),"")</f>
        <v/>
      </c>
      <c r="DJ4" s="33" t="str">
        <f t="shared" ref="DJ4:DZ4" si="3">IF(DI4="",LEFT(TEXT(DJ6,"MMMM"),3),"")</f>
        <v>Jan</v>
      </c>
      <c r="DK4" s="33" t="str">
        <f t="shared" si="3"/>
        <v/>
      </c>
      <c r="DL4" s="33" t="str">
        <f t="shared" si="3"/>
        <v>Feb</v>
      </c>
      <c r="DM4" s="33" t="str">
        <f t="shared" si="3"/>
        <v/>
      </c>
      <c r="DN4" s="33" t="str">
        <f t="shared" si="3"/>
        <v>Feb</v>
      </c>
      <c r="DO4" s="33" t="str">
        <f t="shared" si="3"/>
        <v/>
      </c>
      <c r="DP4" s="33" t="str">
        <f t="shared" si="3"/>
        <v>Mär</v>
      </c>
      <c r="DQ4" s="33" t="str">
        <f t="shared" si="3"/>
        <v/>
      </c>
      <c r="DR4" s="33" t="str">
        <f t="shared" si="3"/>
        <v>Mär</v>
      </c>
      <c r="DS4" s="33" t="str">
        <f t="shared" si="3"/>
        <v/>
      </c>
      <c r="DT4" s="33" t="str">
        <f t="shared" si="3"/>
        <v>Apr</v>
      </c>
      <c r="DU4" s="33" t="str">
        <f t="shared" si="3"/>
        <v/>
      </c>
      <c r="DV4" s="33" t="str">
        <f t="shared" si="3"/>
        <v>Apr</v>
      </c>
      <c r="DW4" s="33" t="str">
        <f t="shared" si="3"/>
        <v/>
      </c>
      <c r="DX4" s="33" t="str">
        <f t="shared" si="3"/>
        <v>Apr</v>
      </c>
      <c r="DY4" s="33" t="str">
        <f t="shared" si="3"/>
        <v/>
      </c>
      <c r="DZ4" s="33" t="str">
        <f t="shared" si="3"/>
        <v>Mai</v>
      </c>
    </row>
    <row r="5" spans="1:130" s="40" customFormat="1" ht="18" x14ac:dyDescent="0.35">
      <c r="A5" s="35" t="s">
        <v>4</v>
      </c>
      <c r="B5" s="36" t="s">
        <v>5</v>
      </c>
      <c r="C5" s="37" t="s">
        <v>6</v>
      </c>
      <c r="D5" s="125"/>
      <c r="E5" s="37" t="s">
        <v>7</v>
      </c>
      <c r="F5" s="38">
        <f>WEEKNUM($D$2,21)</f>
        <v>52</v>
      </c>
      <c r="G5" s="39">
        <f>WEEKNUM(G6,21)</f>
        <v>1</v>
      </c>
      <c r="H5" s="39">
        <f t="shared" ref="H5:BS5" si="4">WEEKNUM(H6,21)</f>
        <v>2</v>
      </c>
      <c r="I5" s="39">
        <f t="shared" si="4"/>
        <v>3</v>
      </c>
      <c r="J5" s="39">
        <f t="shared" si="4"/>
        <v>4</v>
      </c>
      <c r="K5" s="39">
        <f t="shared" si="4"/>
        <v>5</v>
      </c>
      <c r="L5" s="39">
        <f t="shared" si="4"/>
        <v>6</v>
      </c>
      <c r="M5" s="39">
        <f t="shared" si="4"/>
        <v>7</v>
      </c>
      <c r="N5" s="39">
        <f t="shared" si="4"/>
        <v>8</v>
      </c>
      <c r="O5" s="39">
        <f t="shared" si="4"/>
        <v>9</v>
      </c>
      <c r="P5" s="39">
        <f t="shared" si="4"/>
        <v>10</v>
      </c>
      <c r="Q5" s="39">
        <f t="shared" si="4"/>
        <v>11</v>
      </c>
      <c r="R5" s="39">
        <f t="shared" si="4"/>
        <v>12</v>
      </c>
      <c r="S5" s="39">
        <f t="shared" si="4"/>
        <v>13</v>
      </c>
      <c r="T5" s="39">
        <f t="shared" si="4"/>
        <v>14</v>
      </c>
      <c r="U5" s="39">
        <f t="shared" si="4"/>
        <v>15</v>
      </c>
      <c r="V5" s="39">
        <f t="shared" si="4"/>
        <v>16</v>
      </c>
      <c r="W5" s="39">
        <f t="shared" si="4"/>
        <v>17</v>
      </c>
      <c r="X5" s="39">
        <f t="shared" si="4"/>
        <v>18</v>
      </c>
      <c r="Y5" s="39">
        <f t="shared" si="4"/>
        <v>19</v>
      </c>
      <c r="Z5" s="39">
        <f t="shared" si="4"/>
        <v>20</v>
      </c>
      <c r="AA5" s="39">
        <f t="shared" si="4"/>
        <v>21</v>
      </c>
      <c r="AB5" s="39">
        <f t="shared" si="4"/>
        <v>22</v>
      </c>
      <c r="AC5" s="39">
        <f t="shared" si="4"/>
        <v>23</v>
      </c>
      <c r="AD5" s="39">
        <f t="shared" si="4"/>
        <v>24</v>
      </c>
      <c r="AE5" s="39">
        <f t="shared" si="4"/>
        <v>25</v>
      </c>
      <c r="AF5" s="39">
        <f t="shared" si="4"/>
        <v>26</v>
      </c>
      <c r="AG5" s="39">
        <f t="shared" si="4"/>
        <v>27</v>
      </c>
      <c r="AH5" s="39">
        <f t="shared" si="4"/>
        <v>28</v>
      </c>
      <c r="AI5" s="39">
        <f t="shared" si="4"/>
        <v>29</v>
      </c>
      <c r="AJ5" s="39">
        <f t="shared" si="4"/>
        <v>30</v>
      </c>
      <c r="AK5" s="39">
        <f t="shared" si="4"/>
        <v>31</v>
      </c>
      <c r="AL5" s="39">
        <f t="shared" si="4"/>
        <v>32</v>
      </c>
      <c r="AM5" s="39">
        <f t="shared" si="4"/>
        <v>33</v>
      </c>
      <c r="AN5" s="39">
        <f t="shared" si="4"/>
        <v>34</v>
      </c>
      <c r="AO5" s="39">
        <f t="shared" si="4"/>
        <v>35</v>
      </c>
      <c r="AP5" s="39">
        <f t="shared" si="4"/>
        <v>36</v>
      </c>
      <c r="AQ5" s="39">
        <f t="shared" si="4"/>
        <v>37</v>
      </c>
      <c r="AR5" s="39">
        <f t="shared" si="4"/>
        <v>38</v>
      </c>
      <c r="AS5" s="39">
        <f t="shared" si="4"/>
        <v>39</v>
      </c>
      <c r="AT5" s="39">
        <f t="shared" si="4"/>
        <v>40</v>
      </c>
      <c r="AU5" s="39">
        <f t="shared" si="4"/>
        <v>41</v>
      </c>
      <c r="AV5" s="39">
        <f t="shared" si="4"/>
        <v>42</v>
      </c>
      <c r="AW5" s="39">
        <f t="shared" si="4"/>
        <v>43</v>
      </c>
      <c r="AX5" s="39">
        <f t="shared" si="4"/>
        <v>44</v>
      </c>
      <c r="AY5" s="39">
        <f t="shared" si="4"/>
        <v>45</v>
      </c>
      <c r="AZ5" s="39">
        <f t="shared" si="4"/>
        <v>46</v>
      </c>
      <c r="BA5" s="39">
        <f t="shared" si="4"/>
        <v>47</v>
      </c>
      <c r="BB5" s="39">
        <f t="shared" si="4"/>
        <v>48</v>
      </c>
      <c r="BC5" s="39">
        <f t="shared" si="4"/>
        <v>49</v>
      </c>
      <c r="BD5" s="39">
        <f t="shared" si="4"/>
        <v>50</v>
      </c>
      <c r="BE5" s="39">
        <f t="shared" si="4"/>
        <v>51</v>
      </c>
      <c r="BF5" s="39">
        <f t="shared" si="4"/>
        <v>52</v>
      </c>
      <c r="BG5" s="39">
        <f t="shared" si="4"/>
        <v>1</v>
      </c>
      <c r="BH5" s="39">
        <f t="shared" si="4"/>
        <v>2</v>
      </c>
      <c r="BI5" s="39">
        <f t="shared" si="4"/>
        <v>3</v>
      </c>
      <c r="BJ5" s="39">
        <f t="shared" si="4"/>
        <v>4</v>
      </c>
      <c r="BK5" s="39">
        <f t="shared" si="4"/>
        <v>5</v>
      </c>
      <c r="BL5" s="39">
        <f t="shared" si="4"/>
        <v>6</v>
      </c>
      <c r="BM5" s="39">
        <f t="shared" si="4"/>
        <v>7</v>
      </c>
      <c r="BN5" s="39">
        <f t="shared" si="4"/>
        <v>8</v>
      </c>
      <c r="BO5" s="39">
        <f t="shared" si="4"/>
        <v>9</v>
      </c>
      <c r="BP5" s="39">
        <f t="shared" si="4"/>
        <v>10</v>
      </c>
      <c r="BQ5" s="39">
        <f t="shared" si="4"/>
        <v>11</v>
      </c>
      <c r="BR5" s="39">
        <f t="shared" si="4"/>
        <v>12</v>
      </c>
      <c r="BS5" s="39">
        <f t="shared" si="4"/>
        <v>13</v>
      </c>
      <c r="BT5" s="39">
        <f t="shared" ref="BT5:DZ5" si="5">WEEKNUM(BT6,21)</f>
        <v>14</v>
      </c>
      <c r="BU5" s="39">
        <f t="shared" si="5"/>
        <v>15</v>
      </c>
      <c r="BV5" s="39">
        <f t="shared" si="5"/>
        <v>16</v>
      </c>
      <c r="BW5" s="39">
        <f t="shared" si="5"/>
        <v>17</v>
      </c>
      <c r="BX5" s="39">
        <f t="shared" si="5"/>
        <v>18</v>
      </c>
      <c r="BY5" s="39">
        <f t="shared" si="5"/>
        <v>19</v>
      </c>
      <c r="BZ5" s="39">
        <f t="shared" si="5"/>
        <v>20</v>
      </c>
      <c r="CA5" s="39">
        <f t="shared" si="5"/>
        <v>21</v>
      </c>
      <c r="CB5" s="39">
        <f t="shared" si="5"/>
        <v>22</v>
      </c>
      <c r="CC5" s="39">
        <f t="shared" si="5"/>
        <v>23</v>
      </c>
      <c r="CD5" s="39">
        <f t="shared" si="5"/>
        <v>24</v>
      </c>
      <c r="CE5" s="39">
        <f t="shared" si="5"/>
        <v>25</v>
      </c>
      <c r="CF5" s="39">
        <f t="shared" si="5"/>
        <v>26</v>
      </c>
      <c r="CG5" s="39">
        <f t="shared" si="5"/>
        <v>27</v>
      </c>
      <c r="CH5" s="39">
        <f t="shared" si="5"/>
        <v>28</v>
      </c>
      <c r="CI5" s="39">
        <f t="shared" si="5"/>
        <v>29</v>
      </c>
      <c r="CJ5" s="39">
        <f t="shared" si="5"/>
        <v>30</v>
      </c>
      <c r="CK5" s="39">
        <f t="shared" si="5"/>
        <v>31</v>
      </c>
      <c r="CL5" s="39">
        <f t="shared" si="5"/>
        <v>32</v>
      </c>
      <c r="CM5" s="39">
        <f t="shared" si="5"/>
        <v>33</v>
      </c>
      <c r="CN5" s="39">
        <f t="shared" si="5"/>
        <v>34</v>
      </c>
      <c r="CO5" s="39">
        <f t="shared" si="5"/>
        <v>35</v>
      </c>
      <c r="CP5" s="39">
        <f t="shared" si="5"/>
        <v>36</v>
      </c>
      <c r="CQ5" s="39">
        <f t="shared" si="5"/>
        <v>37</v>
      </c>
      <c r="CR5" s="39">
        <f t="shared" si="5"/>
        <v>38</v>
      </c>
      <c r="CS5" s="39">
        <f t="shared" si="5"/>
        <v>39</v>
      </c>
      <c r="CT5" s="39">
        <f t="shared" si="5"/>
        <v>40</v>
      </c>
      <c r="CU5" s="39">
        <f t="shared" si="5"/>
        <v>41</v>
      </c>
      <c r="CV5" s="39">
        <f t="shared" si="5"/>
        <v>42</v>
      </c>
      <c r="CW5" s="39">
        <f t="shared" si="5"/>
        <v>43</v>
      </c>
      <c r="CX5" s="39">
        <f t="shared" si="5"/>
        <v>44</v>
      </c>
      <c r="CY5" s="39">
        <f t="shared" si="5"/>
        <v>45</v>
      </c>
      <c r="CZ5" s="39">
        <f t="shared" si="5"/>
        <v>46</v>
      </c>
      <c r="DA5" s="39">
        <f t="shared" si="5"/>
        <v>47</v>
      </c>
      <c r="DB5" s="39">
        <f t="shared" si="5"/>
        <v>48</v>
      </c>
      <c r="DC5" s="39">
        <f t="shared" si="5"/>
        <v>49</v>
      </c>
      <c r="DD5" s="39">
        <f t="shared" si="5"/>
        <v>50</v>
      </c>
      <c r="DE5" s="39">
        <f t="shared" si="5"/>
        <v>51</v>
      </c>
      <c r="DF5" s="39">
        <f t="shared" si="5"/>
        <v>52</v>
      </c>
      <c r="DG5" s="39">
        <f t="shared" si="5"/>
        <v>1</v>
      </c>
      <c r="DH5" s="39">
        <f t="shared" si="5"/>
        <v>2</v>
      </c>
      <c r="DI5" s="39">
        <f t="shared" si="5"/>
        <v>3</v>
      </c>
      <c r="DJ5" s="39">
        <f t="shared" si="5"/>
        <v>4</v>
      </c>
      <c r="DK5" s="39">
        <f t="shared" si="5"/>
        <v>5</v>
      </c>
      <c r="DL5" s="39">
        <f t="shared" si="5"/>
        <v>6</v>
      </c>
      <c r="DM5" s="39">
        <f t="shared" si="5"/>
        <v>7</v>
      </c>
      <c r="DN5" s="39">
        <f t="shared" si="5"/>
        <v>8</v>
      </c>
      <c r="DO5" s="39">
        <f t="shared" si="5"/>
        <v>9</v>
      </c>
      <c r="DP5" s="39">
        <f t="shared" si="5"/>
        <v>10</v>
      </c>
      <c r="DQ5" s="39">
        <f t="shared" si="5"/>
        <v>11</v>
      </c>
      <c r="DR5" s="39">
        <f t="shared" si="5"/>
        <v>12</v>
      </c>
      <c r="DS5" s="39">
        <f t="shared" si="5"/>
        <v>13</v>
      </c>
      <c r="DT5" s="39">
        <f t="shared" si="5"/>
        <v>14</v>
      </c>
      <c r="DU5" s="39">
        <f t="shared" si="5"/>
        <v>15</v>
      </c>
      <c r="DV5" s="39">
        <f t="shared" si="5"/>
        <v>16</v>
      </c>
      <c r="DW5" s="39">
        <f t="shared" si="5"/>
        <v>17</v>
      </c>
      <c r="DX5" s="39">
        <f t="shared" si="5"/>
        <v>18</v>
      </c>
      <c r="DY5" s="39">
        <f t="shared" si="5"/>
        <v>19</v>
      </c>
      <c r="DZ5" s="39">
        <f t="shared" si="5"/>
        <v>20</v>
      </c>
    </row>
    <row r="6" spans="1:130" ht="15" hidden="1" customHeight="1" x14ac:dyDescent="0.35">
      <c r="F6" s="43">
        <f>($D$2-WEEKDAY($D$2,2)+1)</f>
        <v>44557</v>
      </c>
      <c r="G6" s="44">
        <f>F6+7</f>
        <v>44564</v>
      </c>
      <c r="H6" s="44">
        <f t="shared" ref="H6:BJ6" si="6">G6+7</f>
        <v>44571</v>
      </c>
      <c r="I6" s="44">
        <f t="shared" si="6"/>
        <v>44578</v>
      </c>
      <c r="J6" s="44">
        <f t="shared" si="6"/>
        <v>44585</v>
      </c>
      <c r="K6" s="45">
        <f t="shared" si="6"/>
        <v>44592</v>
      </c>
      <c r="L6" s="45">
        <f t="shared" si="6"/>
        <v>44599</v>
      </c>
      <c r="M6" s="45">
        <f t="shared" si="6"/>
        <v>44606</v>
      </c>
      <c r="N6" s="45">
        <f t="shared" si="6"/>
        <v>44613</v>
      </c>
      <c r="O6" s="45">
        <f t="shared" si="6"/>
        <v>44620</v>
      </c>
      <c r="P6" s="45">
        <f t="shared" si="6"/>
        <v>44627</v>
      </c>
      <c r="Q6" s="45">
        <f t="shared" si="6"/>
        <v>44634</v>
      </c>
      <c r="R6" s="45">
        <f t="shared" si="6"/>
        <v>44641</v>
      </c>
      <c r="S6" s="45">
        <f t="shared" si="6"/>
        <v>44648</v>
      </c>
      <c r="T6" s="45">
        <f t="shared" si="6"/>
        <v>44655</v>
      </c>
      <c r="U6" s="45">
        <f t="shared" si="6"/>
        <v>44662</v>
      </c>
      <c r="V6" s="45">
        <f t="shared" si="6"/>
        <v>44669</v>
      </c>
      <c r="W6" s="45">
        <f t="shared" si="6"/>
        <v>44676</v>
      </c>
      <c r="X6" s="45">
        <f t="shared" si="6"/>
        <v>44683</v>
      </c>
      <c r="Y6" s="45">
        <f t="shared" si="6"/>
        <v>44690</v>
      </c>
      <c r="Z6" s="45">
        <f t="shared" si="6"/>
        <v>44697</v>
      </c>
      <c r="AA6" s="45">
        <f t="shared" si="6"/>
        <v>44704</v>
      </c>
      <c r="AB6" s="45">
        <f t="shared" si="6"/>
        <v>44711</v>
      </c>
      <c r="AC6" s="45">
        <f t="shared" si="6"/>
        <v>44718</v>
      </c>
      <c r="AD6" s="45">
        <f t="shared" si="6"/>
        <v>44725</v>
      </c>
      <c r="AE6" s="45">
        <f t="shared" si="6"/>
        <v>44732</v>
      </c>
      <c r="AF6" s="45">
        <f t="shared" si="6"/>
        <v>44739</v>
      </c>
      <c r="AG6" s="45">
        <f t="shared" si="6"/>
        <v>44746</v>
      </c>
      <c r="AH6" s="45">
        <f t="shared" si="6"/>
        <v>44753</v>
      </c>
      <c r="AI6" s="45">
        <f t="shared" si="6"/>
        <v>44760</v>
      </c>
      <c r="AJ6" s="45">
        <f t="shared" si="6"/>
        <v>44767</v>
      </c>
      <c r="AK6" s="45">
        <f t="shared" si="6"/>
        <v>44774</v>
      </c>
      <c r="AL6" s="45">
        <f t="shared" si="6"/>
        <v>44781</v>
      </c>
      <c r="AM6" s="45">
        <f t="shared" si="6"/>
        <v>44788</v>
      </c>
      <c r="AN6" s="45">
        <f t="shared" si="6"/>
        <v>44795</v>
      </c>
      <c r="AO6" s="45">
        <f t="shared" si="6"/>
        <v>44802</v>
      </c>
      <c r="AP6" s="45">
        <f t="shared" si="6"/>
        <v>44809</v>
      </c>
      <c r="AQ6" s="45">
        <f t="shared" si="6"/>
        <v>44816</v>
      </c>
      <c r="AR6" s="45">
        <f t="shared" si="6"/>
        <v>44823</v>
      </c>
      <c r="AS6" s="45">
        <f t="shared" si="6"/>
        <v>44830</v>
      </c>
      <c r="AT6" s="45">
        <f t="shared" si="6"/>
        <v>44837</v>
      </c>
      <c r="AU6" s="45">
        <f t="shared" si="6"/>
        <v>44844</v>
      </c>
      <c r="AV6" s="45">
        <f t="shared" si="6"/>
        <v>44851</v>
      </c>
      <c r="AW6" s="45">
        <f t="shared" si="6"/>
        <v>44858</v>
      </c>
      <c r="AX6" s="45">
        <f t="shared" si="6"/>
        <v>44865</v>
      </c>
      <c r="AY6" s="45">
        <f t="shared" si="6"/>
        <v>44872</v>
      </c>
      <c r="AZ6" s="45">
        <f t="shared" si="6"/>
        <v>44879</v>
      </c>
      <c r="BA6" s="45">
        <f t="shared" si="6"/>
        <v>44886</v>
      </c>
      <c r="BB6" s="45">
        <f t="shared" si="6"/>
        <v>44893</v>
      </c>
      <c r="BC6" s="45">
        <f t="shared" si="6"/>
        <v>44900</v>
      </c>
      <c r="BD6" s="45">
        <f t="shared" si="6"/>
        <v>44907</v>
      </c>
      <c r="BE6" s="45">
        <f t="shared" si="6"/>
        <v>44914</v>
      </c>
      <c r="BF6" s="45">
        <f t="shared" si="6"/>
        <v>44921</v>
      </c>
      <c r="BG6" s="45">
        <f t="shared" si="6"/>
        <v>44928</v>
      </c>
      <c r="BH6" s="45">
        <f t="shared" si="6"/>
        <v>44935</v>
      </c>
      <c r="BI6" s="45">
        <f t="shared" si="6"/>
        <v>44942</v>
      </c>
      <c r="BJ6" s="45">
        <f t="shared" si="6"/>
        <v>44949</v>
      </c>
      <c r="BK6" s="45">
        <f t="shared" ref="BK6:CQ6" si="7">BJ6+7</f>
        <v>44956</v>
      </c>
      <c r="BL6" s="45">
        <f t="shared" si="7"/>
        <v>44963</v>
      </c>
      <c r="BM6" s="45">
        <f t="shared" si="7"/>
        <v>44970</v>
      </c>
      <c r="BN6" s="45">
        <f t="shared" si="7"/>
        <v>44977</v>
      </c>
      <c r="BO6" s="45">
        <f t="shared" si="7"/>
        <v>44984</v>
      </c>
      <c r="BP6" s="45">
        <f t="shared" si="7"/>
        <v>44991</v>
      </c>
      <c r="BQ6" s="45">
        <f t="shared" si="7"/>
        <v>44998</v>
      </c>
      <c r="BR6" s="45">
        <f t="shared" si="7"/>
        <v>45005</v>
      </c>
      <c r="BS6" s="45">
        <f t="shared" si="7"/>
        <v>45012</v>
      </c>
      <c r="BT6" s="45">
        <f t="shared" si="7"/>
        <v>45019</v>
      </c>
      <c r="BU6" s="45">
        <f t="shared" si="7"/>
        <v>45026</v>
      </c>
      <c r="BV6" s="45">
        <f t="shared" si="7"/>
        <v>45033</v>
      </c>
      <c r="BW6" s="45">
        <f t="shared" si="7"/>
        <v>45040</v>
      </c>
      <c r="BX6" s="45">
        <f t="shared" si="7"/>
        <v>45047</v>
      </c>
      <c r="BY6" s="45">
        <f t="shared" si="7"/>
        <v>45054</v>
      </c>
      <c r="BZ6" s="45">
        <f t="shared" si="7"/>
        <v>45061</v>
      </c>
      <c r="CA6" s="45">
        <f t="shared" si="7"/>
        <v>45068</v>
      </c>
      <c r="CB6" s="45">
        <f t="shared" si="7"/>
        <v>45075</v>
      </c>
      <c r="CC6" s="45">
        <f t="shared" si="7"/>
        <v>45082</v>
      </c>
      <c r="CD6" s="45">
        <f t="shared" si="7"/>
        <v>45089</v>
      </c>
      <c r="CE6" s="45">
        <f t="shared" si="7"/>
        <v>45096</v>
      </c>
      <c r="CF6" s="45">
        <f t="shared" si="7"/>
        <v>45103</v>
      </c>
      <c r="CG6" s="45">
        <f t="shared" si="7"/>
        <v>45110</v>
      </c>
      <c r="CH6" s="45">
        <f t="shared" si="7"/>
        <v>45117</v>
      </c>
      <c r="CI6" s="45">
        <f t="shared" si="7"/>
        <v>45124</v>
      </c>
      <c r="CJ6" s="45">
        <f t="shared" si="7"/>
        <v>45131</v>
      </c>
      <c r="CK6" s="45">
        <f t="shared" si="7"/>
        <v>45138</v>
      </c>
      <c r="CL6" s="45">
        <f t="shared" si="7"/>
        <v>45145</v>
      </c>
      <c r="CM6" s="45">
        <f t="shared" si="7"/>
        <v>45152</v>
      </c>
      <c r="CN6" s="45">
        <f t="shared" si="7"/>
        <v>45159</v>
      </c>
      <c r="CO6" s="45">
        <f t="shared" si="7"/>
        <v>45166</v>
      </c>
      <c r="CP6" s="45">
        <f t="shared" si="7"/>
        <v>45173</v>
      </c>
      <c r="CQ6" s="45">
        <f t="shared" si="7"/>
        <v>45180</v>
      </c>
      <c r="CR6" s="45">
        <f t="shared" ref="CR6:DZ6" si="8">CQ6+7</f>
        <v>45187</v>
      </c>
      <c r="CS6" s="45">
        <f t="shared" si="8"/>
        <v>45194</v>
      </c>
      <c r="CT6" s="45">
        <f t="shared" si="8"/>
        <v>45201</v>
      </c>
      <c r="CU6" s="45">
        <f t="shared" si="8"/>
        <v>45208</v>
      </c>
      <c r="CV6" s="45">
        <f t="shared" si="8"/>
        <v>45215</v>
      </c>
      <c r="CW6" s="45">
        <f t="shared" si="8"/>
        <v>45222</v>
      </c>
      <c r="CX6" s="45">
        <f t="shared" si="8"/>
        <v>45229</v>
      </c>
      <c r="CY6" s="45">
        <f t="shared" si="8"/>
        <v>45236</v>
      </c>
      <c r="CZ6" s="45">
        <f t="shared" si="8"/>
        <v>45243</v>
      </c>
      <c r="DA6" s="45">
        <f t="shared" si="8"/>
        <v>45250</v>
      </c>
      <c r="DB6" s="45">
        <f t="shared" si="8"/>
        <v>45257</v>
      </c>
      <c r="DC6" s="45">
        <f t="shared" si="8"/>
        <v>45264</v>
      </c>
      <c r="DD6" s="45">
        <f t="shared" si="8"/>
        <v>45271</v>
      </c>
      <c r="DE6" s="45">
        <f t="shared" si="8"/>
        <v>45278</v>
      </c>
      <c r="DF6" s="45">
        <f t="shared" si="8"/>
        <v>45285</v>
      </c>
      <c r="DG6" s="45">
        <f t="shared" si="8"/>
        <v>45292</v>
      </c>
      <c r="DH6" s="45">
        <f t="shared" si="8"/>
        <v>45299</v>
      </c>
      <c r="DI6" s="45">
        <f t="shared" si="8"/>
        <v>45306</v>
      </c>
      <c r="DJ6" s="45">
        <f t="shared" si="8"/>
        <v>45313</v>
      </c>
      <c r="DK6" s="45">
        <f t="shared" si="8"/>
        <v>45320</v>
      </c>
      <c r="DL6" s="45">
        <f t="shared" si="8"/>
        <v>45327</v>
      </c>
      <c r="DM6" s="45">
        <f t="shared" si="8"/>
        <v>45334</v>
      </c>
      <c r="DN6" s="45">
        <f t="shared" si="8"/>
        <v>45341</v>
      </c>
      <c r="DO6" s="45">
        <f t="shared" si="8"/>
        <v>45348</v>
      </c>
      <c r="DP6" s="45">
        <f t="shared" si="8"/>
        <v>45355</v>
      </c>
      <c r="DQ6" s="45">
        <f t="shared" si="8"/>
        <v>45362</v>
      </c>
      <c r="DR6" s="45">
        <f t="shared" si="8"/>
        <v>45369</v>
      </c>
      <c r="DS6" s="45">
        <f t="shared" si="8"/>
        <v>45376</v>
      </c>
      <c r="DT6" s="45">
        <f t="shared" si="8"/>
        <v>45383</v>
      </c>
      <c r="DU6" s="45">
        <f t="shared" si="8"/>
        <v>45390</v>
      </c>
      <c r="DV6" s="45">
        <f t="shared" si="8"/>
        <v>45397</v>
      </c>
      <c r="DW6" s="45">
        <f t="shared" si="8"/>
        <v>45404</v>
      </c>
      <c r="DX6" s="45">
        <f t="shared" si="8"/>
        <v>45411</v>
      </c>
      <c r="DY6" s="45">
        <f t="shared" si="8"/>
        <v>45418</v>
      </c>
      <c r="DZ6" s="45">
        <f t="shared" si="8"/>
        <v>45425</v>
      </c>
    </row>
    <row r="7" spans="1:130" s="47" customFormat="1" x14ac:dyDescent="0.35">
      <c r="A7" s="46"/>
      <c r="E7" s="48"/>
      <c r="F7" s="49"/>
      <c r="G7" s="50"/>
      <c r="H7" s="50"/>
      <c r="I7" s="50"/>
      <c r="J7" s="50"/>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row>
    <row r="8" spans="1:130" s="53" customFormat="1" x14ac:dyDescent="0.35">
      <c r="A8" s="52">
        <v>1</v>
      </c>
      <c r="B8" s="53" t="s">
        <v>8</v>
      </c>
      <c r="C8" s="54">
        <f>$D$2</f>
        <v>44562</v>
      </c>
      <c r="E8" s="54"/>
      <c r="F8" s="55"/>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row>
    <row r="9" spans="1:130" s="58" customFormat="1" x14ac:dyDescent="0.35">
      <c r="A9" s="57" t="s">
        <v>9</v>
      </c>
      <c r="B9" s="58" t="s">
        <v>10</v>
      </c>
      <c r="C9" s="59">
        <f>C8</f>
        <v>44562</v>
      </c>
      <c r="D9" s="58">
        <v>3</v>
      </c>
      <c r="E9" s="59">
        <f>IF(NOT(B9=""),IF(D9&gt;0,C9+D9*7-1,C9),"")</f>
        <v>44582</v>
      </c>
      <c r="F9" s="60"/>
      <c r="G9" s="61"/>
      <c r="H9" s="61"/>
      <c r="I9" s="61"/>
      <c r="J9" s="61"/>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row>
    <row r="10" spans="1:130" s="58" customFormat="1" x14ac:dyDescent="0.35">
      <c r="A10" s="57" t="s">
        <v>11</v>
      </c>
      <c r="B10" s="58" t="s">
        <v>12</v>
      </c>
      <c r="C10" s="59">
        <f>IF(NOT(B10=""),E9+1,"")</f>
        <v>44583</v>
      </c>
      <c r="D10" s="58">
        <v>2</v>
      </c>
      <c r="E10" s="59">
        <f t="shared" ref="E10:E16" si="9">IF(NOT(B10=""),IF(D10&gt;0,C10+D10*7-1,C10),"")</f>
        <v>44596</v>
      </c>
      <c r="F10" s="60"/>
      <c r="G10" s="61"/>
      <c r="H10" s="61"/>
      <c r="I10" s="61"/>
      <c r="J10" s="61"/>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row>
    <row r="11" spans="1:130" s="58" customFormat="1" x14ac:dyDescent="0.35">
      <c r="A11" s="57" t="s">
        <v>13</v>
      </c>
      <c r="B11" s="58" t="s">
        <v>14</v>
      </c>
      <c r="C11" s="59">
        <f>IF(NOT(B11=""),E10+1,"")</f>
        <v>44597</v>
      </c>
      <c r="D11" s="58">
        <v>5</v>
      </c>
      <c r="E11" s="59">
        <f t="shared" si="9"/>
        <v>44631</v>
      </c>
      <c r="F11" s="60"/>
      <c r="G11" s="61"/>
      <c r="H11" s="61"/>
      <c r="I11" s="61"/>
      <c r="J11" s="61"/>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row>
    <row r="12" spans="1:130" s="58" customFormat="1" x14ac:dyDescent="0.35">
      <c r="A12" s="57" t="s">
        <v>15</v>
      </c>
      <c r="B12" s="58" t="s">
        <v>16</v>
      </c>
      <c r="C12" s="59">
        <f t="shared" ref="C12:C73" si="10">IF(NOT(B12=""),E11+1,"")</f>
        <v>44632</v>
      </c>
      <c r="D12" s="58">
        <v>2</v>
      </c>
      <c r="E12" s="59">
        <f t="shared" si="9"/>
        <v>44645</v>
      </c>
      <c r="F12" s="60"/>
      <c r="G12" s="61"/>
      <c r="H12" s="61"/>
      <c r="I12" s="61"/>
      <c r="J12" s="61"/>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row>
    <row r="13" spans="1:130" s="53" customFormat="1" x14ac:dyDescent="0.35">
      <c r="A13" s="52" t="s">
        <v>17</v>
      </c>
      <c r="B13" s="53" t="s">
        <v>18</v>
      </c>
      <c r="C13" s="63">
        <v>44573</v>
      </c>
      <c r="E13" s="54">
        <f t="shared" si="9"/>
        <v>44573</v>
      </c>
      <c r="F13" s="55"/>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row>
    <row r="14" spans="1:130" s="58" customFormat="1" x14ac:dyDescent="0.35">
      <c r="A14" s="57" t="s">
        <v>19</v>
      </c>
      <c r="B14" s="58" t="s">
        <v>20</v>
      </c>
      <c r="C14" s="59">
        <f>C13</f>
        <v>44573</v>
      </c>
      <c r="D14" s="58">
        <v>5</v>
      </c>
      <c r="E14" s="59">
        <f t="shared" si="9"/>
        <v>44607</v>
      </c>
      <c r="F14" s="60"/>
      <c r="G14" s="61"/>
      <c r="H14" s="61"/>
      <c r="I14" s="61"/>
      <c r="J14" s="61"/>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row>
    <row r="15" spans="1:130" s="58" customFormat="1" x14ac:dyDescent="0.35">
      <c r="A15" s="57" t="s">
        <v>21</v>
      </c>
      <c r="B15" s="58" t="s">
        <v>22</v>
      </c>
      <c r="C15" s="59">
        <f t="shared" si="10"/>
        <v>44608</v>
      </c>
      <c r="D15" s="58">
        <v>1</v>
      </c>
      <c r="E15" s="59">
        <f t="shared" si="9"/>
        <v>44614</v>
      </c>
      <c r="F15" s="60"/>
      <c r="G15" s="61"/>
      <c r="H15" s="61"/>
      <c r="I15" s="61"/>
      <c r="J15" s="61"/>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row>
    <row r="16" spans="1:130" s="58" customFormat="1" x14ac:dyDescent="0.35">
      <c r="A16" s="57" t="s">
        <v>23</v>
      </c>
      <c r="B16" s="58" t="s">
        <v>24</v>
      </c>
      <c r="C16" s="59">
        <f t="shared" si="10"/>
        <v>44615</v>
      </c>
      <c r="D16" s="58">
        <v>5</v>
      </c>
      <c r="E16" s="59">
        <f t="shared" si="9"/>
        <v>44649</v>
      </c>
      <c r="F16" s="60"/>
      <c r="G16" s="61"/>
      <c r="H16" s="61"/>
      <c r="I16" s="61"/>
      <c r="J16" s="61"/>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row>
    <row r="17" spans="1:130" s="58" customFormat="1" x14ac:dyDescent="0.35">
      <c r="C17" s="59" t="str">
        <f t="shared" si="10"/>
        <v/>
      </c>
      <c r="E17" s="59" t="str">
        <f t="shared" ref="E17:E26" si="11">IF(NOT(B16=""),IF(D17&gt;0,C17+D17*7,C17),"")</f>
        <v/>
      </c>
      <c r="F17" s="60"/>
      <c r="G17" s="61"/>
      <c r="H17" s="61"/>
      <c r="I17" s="61"/>
      <c r="J17" s="61"/>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row>
    <row r="18" spans="1:130" s="58" customFormat="1" x14ac:dyDescent="0.35">
      <c r="C18" s="59" t="str">
        <f t="shared" si="10"/>
        <v/>
      </c>
      <c r="E18" s="59" t="str">
        <f t="shared" si="11"/>
        <v/>
      </c>
      <c r="F18" s="60"/>
      <c r="G18" s="61"/>
      <c r="H18" s="61"/>
      <c r="I18" s="61"/>
      <c r="J18" s="61"/>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row>
    <row r="19" spans="1:130" s="58" customFormat="1" x14ac:dyDescent="0.35">
      <c r="C19" s="59" t="str">
        <f t="shared" si="10"/>
        <v/>
      </c>
      <c r="E19" s="59" t="str">
        <f t="shared" si="11"/>
        <v/>
      </c>
      <c r="F19" s="60"/>
      <c r="G19" s="61"/>
      <c r="H19" s="61"/>
      <c r="I19" s="61"/>
      <c r="J19" s="61"/>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row>
    <row r="20" spans="1:130" s="58" customFormat="1" x14ac:dyDescent="0.35">
      <c r="A20" s="57"/>
      <c r="C20" s="59" t="str">
        <f t="shared" si="10"/>
        <v/>
      </c>
      <c r="E20" s="59" t="str">
        <f t="shared" si="11"/>
        <v/>
      </c>
      <c r="F20" s="60"/>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row>
    <row r="21" spans="1:130" s="58" customFormat="1" x14ac:dyDescent="0.35">
      <c r="A21" s="57"/>
      <c r="C21" s="59" t="str">
        <f t="shared" si="10"/>
        <v/>
      </c>
      <c r="D21" s="58" t="str">
        <f t="shared" ref="D21:D82" si="12">IF(NOT(B21=""), 1, "")</f>
        <v/>
      </c>
      <c r="E21" s="59" t="str">
        <f t="shared" si="11"/>
        <v/>
      </c>
      <c r="F21" s="60"/>
      <c r="G21" s="61"/>
      <c r="H21" s="61"/>
      <c r="I21" s="61"/>
      <c r="J21" s="61"/>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row>
    <row r="22" spans="1:130" s="58" customFormat="1" x14ac:dyDescent="0.35">
      <c r="A22" s="57"/>
      <c r="C22" s="59" t="str">
        <f t="shared" si="10"/>
        <v/>
      </c>
      <c r="D22" s="58" t="str">
        <f t="shared" si="12"/>
        <v/>
      </c>
      <c r="E22" s="59" t="str">
        <f t="shared" si="11"/>
        <v/>
      </c>
      <c r="F22" s="60"/>
      <c r="G22" s="61"/>
      <c r="H22" s="61"/>
      <c r="I22" s="61"/>
      <c r="J22" s="61"/>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row>
    <row r="23" spans="1:130" s="58" customFormat="1" x14ac:dyDescent="0.35">
      <c r="A23" s="57"/>
      <c r="C23" s="59" t="str">
        <f t="shared" si="10"/>
        <v/>
      </c>
      <c r="D23" s="58" t="str">
        <f t="shared" si="12"/>
        <v/>
      </c>
      <c r="E23" s="59" t="str">
        <f t="shared" si="11"/>
        <v/>
      </c>
      <c r="F23" s="60"/>
      <c r="G23" s="61"/>
      <c r="H23" s="61"/>
      <c r="I23" s="61"/>
      <c r="J23" s="61"/>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row>
    <row r="24" spans="1:130" s="58" customFormat="1" x14ac:dyDescent="0.35">
      <c r="A24" s="57"/>
      <c r="C24" s="59" t="str">
        <f t="shared" si="10"/>
        <v/>
      </c>
      <c r="D24" s="58" t="str">
        <f t="shared" si="12"/>
        <v/>
      </c>
      <c r="E24" s="59" t="str">
        <f t="shared" si="11"/>
        <v/>
      </c>
      <c r="F24" s="60"/>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row>
    <row r="25" spans="1:130" s="58" customFormat="1" x14ac:dyDescent="0.35">
      <c r="A25" s="57"/>
      <c r="C25" s="59" t="str">
        <f t="shared" si="10"/>
        <v/>
      </c>
      <c r="D25" s="58" t="str">
        <f t="shared" si="12"/>
        <v/>
      </c>
      <c r="E25" s="59" t="str">
        <f t="shared" si="11"/>
        <v/>
      </c>
      <c r="F25" s="60"/>
      <c r="G25" s="61"/>
      <c r="H25" s="61"/>
      <c r="I25" s="61"/>
      <c r="J25" s="61"/>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row>
    <row r="26" spans="1:130" s="58" customFormat="1" x14ac:dyDescent="0.35">
      <c r="A26" s="57"/>
      <c r="C26" s="59" t="str">
        <f t="shared" si="10"/>
        <v/>
      </c>
      <c r="D26" s="58" t="str">
        <f t="shared" si="12"/>
        <v/>
      </c>
      <c r="E26" s="59" t="str">
        <f t="shared" si="11"/>
        <v/>
      </c>
      <c r="F26" s="60"/>
      <c r="G26" s="61"/>
      <c r="H26" s="61"/>
      <c r="I26" s="61"/>
      <c r="J26" s="61"/>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row>
    <row r="27" spans="1:130" s="58" customFormat="1" x14ac:dyDescent="0.35">
      <c r="A27" s="57"/>
      <c r="C27" s="59" t="str">
        <f t="shared" si="10"/>
        <v/>
      </c>
      <c r="D27" s="58" t="str">
        <f t="shared" si="12"/>
        <v/>
      </c>
      <c r="E27" s="59" t="str">
        <f t="shared" ref="E27:E73" si="13">IF(NOT(B27=""),IF(D27&gt;0,WORKDAY(C27,D27-1,),C27),"")</f>
        <v/>
      </c>
      <c r="F27" s="60"/>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row>
    <row r="28" spans="1:130" s="58" customFormat="1" x14ac:dyDescent="0.35">
      <c r="A28" s="57"/>
      <c r="C28" s="59" t="str">
        <f t="shared" si="10"/>
        <v/>
      </c>
      <c r="D28" s="58" t="str">
        <f t="shared" si="12"/>
        <v/>
      </c>
      <c r="E28" s="59" t="str">
        <f t="shared" si="13"/>
        <v/>
      </c>
      <c r="F28" s="60"/>
      <c r="G28" s="61"/>
      <c r="H28" s="61"/>
      <c r="I28" s="61"/>
      <c r="J28" s="61"/>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row>
    <row r="29" spans="1:130" s="58" customFormat="1" x14ac:dyDescent="0.35">
      <c r="A29" s="57"/>
      <c r="C29" s="59" t="str">
        <f t="shared" si="10"/>
        <v/>
      </c>
      <c r="D29" s="58" t="str">
        <f t="shared" si="12"/>
        <v/>
      </c>
      <c r="E29" s="59" t="str">
        <f t="shared" si="13"/>
        <v/>
      </c>
      <c r="F29" s="60"/>
      <c r="G29" s="61"/>
      <c r="H29" s="61"/>
      <c r="I29" s="61"/>
      <c r="J29" s="61"/>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row>
    <row r="30" spans="1:130" s="58" customFormat="1" x14ac:dyDescent="0.35">
      <c r="A30" s="57"/>
      <c r="C30" s="59" t="str">
        <f t="shared" si="10"/>
        <v/>
      </c>
      <c r="D30" s="58" t="str">
        <f t="shared" si="12"/>
        <v/>
      </c>
      <c r="E30" s="59" t="str">
        <f t="shared" si="13"/>
        <v/>
      </c>
      <c r="F30" s="60"/>
      <c r="G30" s="61"/>
      <c r="H30" s="61"/>
      <c r="I30" s="61"/>
      <c r="J30" s="61"/>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row>
    <row r="31" spans="1:130" s="58" customFormat="1" x14ac:dyDescent="0.35">
      <c r="A31" s="57"/>
      <c r="C31" s="59" t="str">
        <f t="shared" si="10"/>
        <v/>
      </c>
      <c r="D31" s="58" t="str">
        <f t="shared" si="12"/>
        <v/>
      </c>
      <c r="E31" s="59" t="str">
        <f t="shared" si="13"/>
        <v/>
      </c>
      <c r="F31" s="60"/>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row>
    <row r="32" spans="1:130" s="58" customFormat="1" x14ac:dyDescent="0.35">
      <c r="A32" s="57"/>
      <c r="C32" s="59" t="str">
        <f t="shared" si="10"/>
        <v/>
      </c>
      <c r="D32" s="58" t="str">
        <f t="shared" si="12"/>
        <v/>
      </c>
      <c r="E32" s="59" t="str">
        <f t="shared" si="13"/>
        <v/>
      </c>
      <c r="F32" s="60"/>
      <c r="G32" s="61"/>
      <c r="H32" s="61"/>
      <c r="I32" s="61"/>
      <c r="J32" s="61"/>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row>
    <row r="33" spans="1:130" s="58" customFormat="1" x14ac:dyDescent="0.35">
      <c r="A33" s="57"/>
      <c r="C33" s="59" t="str">
        <f t="shared" si="10"/>
        <v/>
      </c>
      <c r="D33" s="58" t="str">
        <f t="shared" si="12"/>
        <v/>
      </c>
      <c r="E33" s="59" t="str">
        <f t="shared" si="13"/>
        <v/>
      </c>
      <c r="F33" s="60"/>
      <c r="G33" s="61"/>
      <c r="H33" s="61"/>
      <c r="I33" s="61"/>
      <c r="J33" s="61"/>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row>
    <row r="34" spans="1:130" s="58" customFormat="1" x14ac:dyDescent="0.35">
      <c r="A34" s="57"/>
      <c r="C34" s="59" t="str">
        <f t="shared" si="10"/>
        <v/>
      </c>
      <c r="D34" s="58" t="str">
        <f t="shared" si="12"/>
        <v/>
      </c>
      <c r="E34" s="59" t="str">
        <f t="shared" si="13"/>
        <v/>
      </c>
      <c r="F34" s="60"/>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row>
    <row r="35" spans="1:130" s="58" customFormat="1" x14ac:dyDescent="0.35">
      <c r="A35" s="57"/>
      <c r="C35" s="59" t="str">
        <f t="shared" si="10"/>
        <v/>
      </c>
      <c r="D35" s="58" t="str">
        <f t="shared" si="12"/>
        <v/>
      </c>
      <c r="E35" s="59" t="str">
        <f t="shared" si="13"/>
        <v/>
      </c>
      <c r="F35" s="60"/>
      <c r="G35" s="61"/>
      <c r="H35" s="61"/>
      <c r="I35" s="61"/>
      <c r="J35" s="61"/>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row>
    <row r="36" spans="1:130" s="58" customFormat="1" x14ac:dyDescent="0.35">
      <c r="A36" s="57"/>
      <c r="C36" s="59" t="str">
        <f t="shared" si="10"/>
        <v/>
      </c>
      <c r="D36" s="58" t="str">
        <f t="shared" si="12"/>
        <v/>
      </c>
      <c r="E36" s="59" t="str">
        <f t="shared" si="13"/>
        <v/>
      </c>
      <c r="F36" s="60"/>
      <c r="G36" s="61"/>
      <c r="H36" s="61"/>
      <c r="I36" s="61"/>
      <c r="J36" s="61"/>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row>
    <row r="37" spans="1:130" s="58" customFormat="1" x14ac:dyDescent="0.35">
      <c r="A37" s="57"/>
      <c r="C37" s="59" t="str">
        <f t="shared" si="10"/>
        <v/>
      </c>
      <c r="D37" s="58" t="str">
        <f t="shared" si="12"/>
        <v/>
      </c>
      <c r="E37" s="59" t="str">
        <f t="shared" si="13"/>
        <v/>
      </c>
      <c r="F37" s="60"/>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row>
    <row r="38" spans="1:130" s="58" customFormat="1" x14ac:dyDescent="0.35">
      <c r="A38" s="57"/>
      <c r="C38" s="59" t="str">
        <f t="shared" si="10"/>
        <v/>
      </c>
      <c r="D38" s="58" t="str">
        <f t="shared" si="12"/>
        <v/>
      </c>
      <c r="E38" s="59" t="str">
        <f t="shared" si="13"/>
        <v/>
      </c>
      <c r="F38" s="60"/>
      <c r="G38" s="61"/>
      <c r="H38" s="61"/>
      <c r="I38" s="61"/>
      <c r="J38" s="61"/>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row>
    <row r="39" spans="1:130" s="58" customFormat="1" x14ac:dyDescent="0.35">
      <c r="A39" s="57"/>
      <c r="C39" s="59" t="str">
        <f t="shared" si="10"/>
        <v/>
      </c>
      <c r="D39" s="58" t="str">
        <f t="shared" si="12"/>
        <v/>
      </c>
      <c r="E39" s="59" t="str">
        <f t="shared" si="13"/>
        <v/>
      </c>
      <c r="F39" s="60"/>
      <c r="G39" s="61"/>
      <c r="H39" s="61"/>
      <c r="I39" s="61"/>
      <c r="J39" s="61"/>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row>
    <row r="40" spans="1:130" s="58" customFormat="1" x14ac:dyDescent="0.35">
      <c r="A40" s="57"/>
      <c r="C40" s="59" t="str">
        <f t="shared" si="10"/>
        <v/>
      </c>
      <c r="D40" s="58" t="str">
        <f t="shared" si="12"/>
        <v/>
      </c>
      <c r="E40" s="59" t="str">
        <f t="shared" si="13"/>
        <v/>
      </c>
      <c r="F40" s="60"/>
      <c r="G40" s="61"/>
      <c r="H40" s="61"/>
      <c r="I40" s="61"/>
      <c r="J40" s="61"/>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row>
    <row r="41" spans="1:130" s="58" customFormat="1" x14ac:dyDescent="0.35">
      <c r="A41" s="57"/>
      <c r="C41" s="59" t="str">
        <f t="shared" si="10"/>
        <v/>
      </c>
      <c r="D41" s="58" t="str">
        <f t="shared" si="12"/>
        <v/>
      </c>
      <c r="E41" s="59" t="str">
        <f t="shared" si="13"/>
        <v/>
      </c>
      <c r="F41" s="60"/>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row>
    <row r="42" spans="1:130" s="58" customFormat="1" x14ac:dyDescent="0.35">
      <c r="A42" s="57"/>
      <c r="C42" s="59" t="str">
        <f t="shared" si="10"/>
        <v/>
      </c>
      <c r="D42" s="58" t="str">
        <f t="shared" si="12"/>
        <v/>
      </c>
      <c r="E42" s="59" t="str">
        <f t="shared" si="13"/>
        <v/>
      </c>
      <c r="F42" s="60"/>
      <c r="G42" s="61"/>
      <c r="H42" s="61"/>
      <c r="I42" s="61"/>
      <c r="J42" s="61"/>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row>
    <row r="43" spans="1:130" s="58" customFormat="1" x14ac:dyDescent="0.35">
      <c r="A43" s="57"/>
      <c r="C43" s="59" t="str">
        <f t="shared" si="10"/>
        <v/>
      </c>
      <c r="D43" s="58" t="str">
        <f t="shared" si="12"/>
        <v/>
      </c>
      <c r="E43" s="59" t="str">
        <f t="shared" si="13"/>
        <v/>
      </c>
      <c r="F43" s="60"/>
      <c r="G43" s="61"/>
      <c r="H43" s="61"/>
      <c r="I43" s="61"/>
      <c r="J43" s="61"/>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row>
    <row r="44" spans="1:130" s="58" customFormat="1" x14ac:dyDescent="0.35">
      <c r="A44" s="57"/>
      <c r="C44" s="59" t="str">
        <f t="shared" si="10"/>
        <v/>
      </c>
      <c r="D44" s="58" t="str">
        <f t="shared" si="12"/>
        <v/>
      </c>
      <c r="E44" s="59" t="str">
        <f t="shared" si="13"/>
        <v/>
      </c>
      <c r="F44" s="60"/>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row>
    <row r="45" spans="1:130" s="58" customFormat="1" x14ac:dyDescent="0.35">
      <c r="A45" s="57"/>
      <c r="C45" s="59" t="str">
        <f t="shared" si="10"/>
        <v/>
      </c>
      <c r="D45" s="58" t="str">
        <f t="shared" si="12"/>
        <v/>
      </c>
      <c r="E45" s="59" t="str">
        <f t="shared" si="13"/>
        <v/>
      </c>
      <c r="F45" s="60"/>
      <c r="G45" s="61"/>
      <c r="H45" s="61"/>
      <c r="I45" s="61"/>
      <c r="J45" s="61"/>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row>
    <row r="46" spans="1:130" s="58" customFormat="1" x14ac:dyDescent="0.35">
      <c r="A46" s="57"/>
      <c r="C46" s="59" t="str">
        <f t="shared" si="10"/>
        <v/>
      </c>
      <c r="D46" s="58" t="str">
        <f t="shared" si="12"/>
        <v/>
      </c>
      <c r="E46" s="59" t="str">
        <f t="shared" si="13"/>
        <v/>
      </c>
      <c r="F46" s="60"/>
      <c r="G46" s="61"/>
      <c r="H46" s="61"/>
      <c r="I46" s="61"/>
      <c r="J46" s="61"/>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row>
    <row r="47" spans="1:130" s="58" customFormat="1" x14ac:dyDescent="0.35">
      <c r="A47" s="57"/>
      <c r="C47" s="59" t="str">
        <f t="shared" si="10"/>
        <v/>
      </c>
      <c r="D47" s="58" t="str">
        <f t="shared" si="12"/>
        <v/>
      </c>
      <c r="E47" s="59" t="str">
        <f t="shared" si="13"/>
        <v/>
      </c>
      <c r="F47" s="60"/>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row>
    <row r="48" spans="1:130" s="58" customFormat="1" x14ac:dyDescent="0.35">
      <c r="A48" s="57"/>
      <c r="C48" s="59" t="str">
        <f t="shared" si="10"/>
        <v/>
      </c>
      <c r="D48" s="58" t="str">
        <f t="shared" si="12"/>
        <v/>
      </c>
      <c r="E48" s="59" t="str">
        <f t="shared" si="13"/>
        <v/>
      </c>
      <c r="F48" s="60"/>
      <c r="G48" s="61"/>
      <c r="H48" s="61"/>
      <c r="I48" s="61"/>
      <c r="J48" s="61"/>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row>
    <row r="49" spans="1:130" s="58" customFormat="1" x14ac:dyDescent="0.35">
      <c r="A49" s="57"/>
      <c r="C49" s="59" t="str">
        <f t="shared" si="10"/>
        <v/>
      </c>
      <c r="D49" s="58" t="str">
        <f t="shared" si="12"/>
        <v/>
      </c>
      <c r="E49" s="59" t="str">
        <f t="shared" si="13"/>
        <v/>
      </c>
      <c r="F49" s="60"/>
      <c r="G49" s="61"/>
      <c r="H49" s="61"/>
      <c r="I49" s="61"/>
      <c r="J49" s="61"/>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row>
    <row r="50" spans="1:130" s="58" customFormat="1" x14ac:dyDescent="0.35">
      <c r="A50" s="57"/>
      <c r="C50" s="59" t="str">
        <f t="shared" si="10"/>
        <v/>
      </c>
      <c r="D50" s="58" t="str">
        <f t="shared" si="12"/>
        <v/>
      </c>
      <c r="E50" s="59" t="str">
        <f t="shared" si="13"/>
        <v/>
      </c>
      <c r="F50" s="60"/>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row>
    <row r="51" spans="1:130" s="58" customFormat="1" x14ac:dyDescent="0.35">
      <c r="A51" s="57"/>
      <c r="C51" s="59" t="str">
        <f t="shared" si="10"/>
        <v/>
      </c>
      <c r="D51" s="58" t="str">
        <f t="shared" si="12"/>
        <v/>
      </c>
      <c r="E51" s="59" t="str">
        <f t="shared" si="13"/>
        <v/>
      </c>
      <c r="F51" s="60"/>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row>
    <row r="52" spans="1:130" s="58" customFormat="1" x14ac:dyDescent="0.35">
      <c r="A52" s="57"/>
      <c r="C52" s="59" t="str">
        <f t="shared" si="10"/>
        <v/>
      </c>
      <c r="D52" s="58" t="str">
        <f t="shared" si="12"/>
        <v/>
      </c>
      <c r="E52" s="59" t="str">
        <f t="shared" si="13"/>
        <v/>
      </c>
      <c r="F52" s="60"/>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row>
    <row r="53" spans="1:130" s="58" customFormat="1" x14ac:dyDescent="0.35">
      <c r="A53" s="57"/>
      <c r="C53" s="59" t="str">
        <f t="shared" si="10"/>
        <v/>
      </c>
      <c r="D53" s="58" t="str">
        <f t="shared" si="12"/>
        <v/>
      </c>
      <c r="E53" s="59" t="str">
        <f t="shared" si="13"/>
        <v/>
      </c>
      <c r="F53" s="60"/>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row>
    <row r="54" spans="1:130" s="58" customFormat="1" x14ac:dyDescent="0.35">
      <c r="A54" s="57"/>
      <c r="C54" s="59" t="str">
        <f t="shared" si="10"/>
        <v/>
      </c>
      <c r="D54" s="58" t="str">
        <f t="shared" si="12"/>
        <v/>
      </c>
      <c r="E54" s="59" t="str">
        <f t="shared" si="13"/>
        <v/>
      </c>
      <c r="F54" s="60"/>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row>
    <row r="55" spans="1:130" s="58" customFormat="1" x14ac:dyDescent="0.35">
      <c r="A55" s="57"/>
      <c r="C55" s="59" t="str">
        <f t="shared" si="10"/>
        <v/>
      </c>
      <c r="D55" s="58" t="str">
        <f t="shared" si="12"/>
        <v/>
      </c>
      <c r="E55" s="59" t="str">
        <f t="shared" si="13"/>
        <v/>
      </c>
      <c r="F55" s="60"/>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row>
    <row r="56" spans="1:130" s="58" customFormat="1" x14ac:dyDescent="0.35">
      <c r="A56" s="57"/>
      <c r="C56" s="59" t="str">
        <f t="shared" si="10"/>
        <v/>
      </c>
      <c r="D56" s="58" t="str">
        <f t="shared" si="12"/>
        <v/>
      </c>
      <c r="E56" s="59" t="str">
        <f t="shared" si="13"/>
        <v/>
      </c>
      <c r="F56" s="60"/>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row>
    <row r="57" spans="1:130" s="58" customFormat="1" x14ac:dyDescent="0.35">
      <c r="A57" s="57"/>
      <c r="C57" s="59" t="str">
        <f t="shared" si="10"/>
        <v/>
      </c>
      <c r="D57" s="58" t="str">
        <f t="shared" si="12"/>
        <v/>
      </c>
      <c r="E57" s="59" t="str">
        <f t="shared" si="13"/>
        <v/>
      </c>
      <c r="F57" s="60"/>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row>
    <row r="58" spans="1:130" s="58" customFormat="1" x14ac:dyDescent="0.35">
      <c r="A58" s="57"/>
      <c r="C58" s="59" t="str">
        <f t="shared" si="10"/>
        <v/>
      </c>
      <c r="D58" s="58" t="str">
        <f t="shared" si="12"/>
        <v/>
      </c>
      <c r="E58" s="59" t="str">
        <f t="shared" si="13"/>
        <v/>
      </c>
      <c r="F58" s="60"/>
      <c r="G58" s="61"/>
      <c r="H58" s="61"/>
      <c r="I58" s="61"/>
      <c r="J58" s="61"/>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row>
    <row r="59" spans="1:130" s="58" customFormat="1" x14ac:dyDescent="0.35">
      <c r="A59" s="57"/>
      <c r="C59" s="59" t="str">
        <f t="shared" si="10"/>
        <v/>
      </c>
      <c r="D59" s="58" t="str">
        <f t="shared" si="12"/>
        <v/>
      </c>
      <c r="E59" s="59" t="str">
        <f t="shared" si="13"/>
        <v/>
      </c>
      <c r="F59" s="60"/>
      <c r="G59" s="61"/>
      <c r="H59" s="61"/>
      <c r="I59" s="61"/>
      <c r="J59" s="61"/>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row>
    <row r="60" spans="1:130" s="58" customFormat="1" x14ac:dyDescent="0.35">
      <c r="A60" s="57"/>
      <c r="C60" s="59" t="str">
        <f t="shared" si="10"/>
        <v/>
      </c>
      <c r="D60" s="58" t="str">
        <f t="shared" si="12"/>
        <v/>
      </c>
      <c r="E60" s="59" t="str">
        <f t="shared" si="13"/>
        <v/>
      </c>
      <c r="F60" s="60"/>
      <c r="G60" s="61"/>
      <c r="H60" s="61"/>
      <c r="I60" s="61"/>
      <c r="J60" s="61"/>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row>
    <row r="61" spans="1:130" s="58" customFormat="1" x14ac:dyDescent="0.35">
      <c r="A61" s="57"/>
      <c r="C61" s="59" t="str">
        <f t="shared" si="10"/>
        <v/>
      </c>
      <c r="D61" s="58" t="str">
        <f t="shared" si="12"/>
        <v/>
      </c>
      <c r="E61" s="59" t="str">
        <f t="shared" si="13"/>
        <v/>
      </c>
      <c r="F61" s="60"/>
      <c r="G61" s="61"/>
      <c r="H61" s="61"/>
      <c r="I61" s="61"/>
      <c r="J61" s="61"/>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row>
    <row r="62" spans="1:130" s="58" customFormat="1" x14ac:dyDescent="0.35">
      <c r="A62" s="57"/>
      <c r="C62" s="59" t="str">
        <f t="shared" si="10"/>
        <v/>
      </c>
      <c r="D62" s="58" t="str">
        <f t="shared" si="12"/>
        <v/>
      </c>
      <c r="E62" s="59" t="str">
        <f t="shared" si="13"/>
        <v/>
      </c>
      <c r="F62" s="60"/>
      <c r="G62" s="61"/>
      <c r="H62" s="61"/>
      <c r="I62" s="61"/>
      <c r="J62" s="61"/>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row>
    <row r="63" spans="1:130" s="58" customFormat="1" x14ac:dyDescent="0.35">
      <c r="A63" s="57"/>
      <c r="C63" s="59" t="str">
        <f t="shared" si="10"/>
        <v/>
      </c>
      <c r="D63" s="58" t="str">
        <f t="shared" si="12"/>
        <v/>
      </c>
      <c r="E63" s="59" t="str">
        <f t="shared" si="13"/>
        <v/>
      </c>
      <c r="F63" s="60"/>
      <c r="G63" s="61"/>
      <c r="H63" s="61"/>
      <c r="I63" s="61"/>
      <c r="J63" s="61"/>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row>
    <row r="64" spans="1:130" s="58" customFormat="1" x14ac:dyDescent="0.35">
      <c r="A64" s="57"/>
      <c r="C64" s="59" t="str">
        <f t="shared" si="10"/>
        <v/>
      </c>
      <c r="D64" s="58" t="str">
        <f t="shared" si="12"/>
        <v/>
      </c>
      <c r="E64" s="59" t="str">
        <f t="shared" si="13"/>
        <v/>
      </c>
      <c r="F64" s="60"/>
      <c r="G64" s="61"/>
      <c r="H64" s="61"/>
      <c r="I64" s="61"/>
      <c r="J64" s="61"/>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row>
    <row r="65" spans="1:130" s="58" customFormat="1" x14ac:dyDescent="0.35">
      <c r="A65" s="57"/>
      <c r="C65" s="59" t="str">
        <f t="shared" si="10"/>
        <v/>
      </c>
      <c r="D65" s="58" t="str">
        <f t="shared" si="12"/>
        <v/>
      </c>
      <c r="E65" s="59" t="str">
        <f t="shared" si="13"/>
        <v/>
      </c>
      <c r="F65" s="60"/>
      <c r="G65" s="61"/>
      <c r="H65" s="61"/>
      <c r="I65" s="61"/>
      <c r="J65" s="61"/>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row>
    <row r="66" spans="1:130" s="58" customFormat="1" x14ac:dyDescent="0.35">
      <c r="A66" s="57"/>
      <c r="C66" s="59" t="str">
        <f t="shared" si="10"/>
        <v/>
      </c>
      <c r="D66" s="58" t="str">
        <f t="shared" si="12"/>
        <v/>
      </c>
      <c r="E66" s="59" t="str">
        <f t="shared" si="13"/>
        <v/>
      </c>
      <c r="F66" s="60"/>
      <c r="G66" s="61"/>
      <c r="H66" s="61"/>
      <c r="I66" s="61"/>
      <c r="J66" s="61"/>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row>
    <row r="67" spans="1:130" s="58" customFormat="1" x14ac:dyDescent="0.35">
      <c r="A67" s="57"/>
      <c r="C67" s="59" t="str">
        <f t="shared" si="10"/>
        <v/>
      </c>
      <c r="D67" s="58" t="str">
        <f t="shared" si="12"/>
        <v/>
      </c>
      <c r="E67" s="59" t="str">
        <f t="shared" si="13"/>
        <v/>
      </c>
      <c r="F67" s="60"/>
      <c r="G67" s="61"/>
      <c r="H67" s="61"/>
      <c r="I67" s="61"/>
      <c r="J67" s="61"/>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row>
    <row r="68" spans="1:130" s="58" customFormat="1" x14ac:dyDescent="0.35">
      <c r="A68" s="57"/>
      <c r="C68" s="59" t="str">
        <f t="shared" si="10"/>
        <v/>
      </c>
      <c r="D68" s="58" t="str">
        <f t="shared" si="12"/>
        <v/>
      </c>
      <c r="E68" s="59" t="str">
        <f t="shared" si="13"/>
        <v/>
      </c>
      <c r="F68" s="60"/>
      <c r="G68" s="61"/>
      <c r="H68" s="61"/>
      <c r="I68" s="61"/>
      <c r="J68" s="61"/>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row>
    <row r="69" spans="1:130" s="58" customFormat="1" x14ac:dyDescent="0.35">
      <c r="A69" s="57"/>
      <c r="C69" s="59" t="str">
        <f t="shared" si="10"/>
        <v/>
      </c>
      <c r="D69" s="58" t="str">
        <f t="shared" si="12"/>
        <v/>
      </c>
      <c r="E69" s="59" t="str">
        <f t="shared" si="13"/>
        <v/>
      </c>
      <c r="F69" s="60"/>
      <c r="G69" s="61"/>
      <c r="H69" s="61"/>
      <c r="I69" s="61"/>
      <c r="J69" s="61"/>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row>
    <row r="70" spans="1:130" s="58" customFormat="1" x14ac:dyDescent="0.35">
      <c r="A70" s="57"/>
      <c r="C70" s="59" t="str">
        <f t="shared" si="10"/>
        <v/>
      </c>
      <c r="D70" s="58" t="str">
        <f t="shared" si="12"/>
        <v/>
      </c>
      <c r="E70" s="59" t="str">
        <f t="shared" si="13"/>
        <v/>
      </c>
      <c r="F70" s="60"/>
      <c r="G70" s="61"/>
      <c r="H70" s="61"/>
      <c r="I70" s="61"/>
      <c r="J70" s="61"/>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row>
    <row r="71" spans="1:130" s="58" customFormat="1" x14ac:dyDescent="0.35">
      <c r="A71" s="57"/>
      <c r="C71" s="59" t="str">
        <f t="shared" si="10"/>
        <v/>
      </c>
      <c r="D71" s="58" t="str">
        <f t="shared" si="12"/>
        <v/>
      </c>
      <c r="E71" s="59" t="str">
        <f t="shared" si="13"/>
        <v/>
      </c>
      <c r="F71" s="60"/>
      <c r="G71" s="61"/>
      <c r="H71" s="61"/>
      <c r="I71" s="61"/>
      <c r="J71" s="61"/>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row>
    <row r="72" spans="1:130" s="58" customFormat="1" x14ac:dyDescent="0.35">
      <c r="A72" s="57"/>
      <c r="C72" s="59" t="str">
        <f t="shared" si="10"/>
        <v/>
      </c>
      <c r="D72" s="58" t="str">
        <f t="shared" si="12"/>
        <v/>
      </c>
      <c r="E72" s="59" t="str">
        <f t="shared" si="13"/>
        <v/>
      </c>
      <c r="F72" s="60"/>
      <c r="G72" s="61"/>
      <c r="H72" s="61"/>
      <c r="I72" s="61"/>
      <c r="J72" s="61"/>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row>
    <row r="73" spans="1:130" s="58" customFormat="1" x14ac:dyDescent="0.35">
      <c r="A73" s="57"/>
      <c r="C73" s="59" t="str">
        <f t="shared" si="10"/>
        <v/>
      </c>
      <c r="D73" s="58" t="str">
        <f t="shared" si="12"/>
        <v/>
      </c>
      <c r="E73" s="59" t="str">
        <f t="shared" si="13"/>
        <v/>
      </c>
      <c r="F73" s="60"/>
      <c r="G73" s="61"/>
      <c r="H73" s="61"/>
      <c r="I73" s="61"/>
      <c r="J73" s="61"/>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row>
    <row r="74" spans="1:130" s="58" customFormat="1" x14ac:dyDescent="0.35">
      <c r="A74" s="57"/>
      <c r="C74" s="59" t="str">
        <f t="shared" ref="C74:C100" si="14">IF(NOT(B74=""),E73+1,"")</f>
        <v/>
      </c>
      <c r="D74" s="58" t="str">
        <f t="shared" si="12"/>
        <v/>
      </c>
      <c r="E74" s="59" t="str">
        <f t="shared" ref="E74:E101" si="15">IF(NOT(B74=""),IF(D74&gt;0,WORKDAY(C74,D74-1,),C74),"")</f>
        <v/>
      </c>
      <c r="F74" s="60"/>
      <c r="G74" s="61"/>
      <c r="H74" s="61"/>
      <c r="I74" s="61"/>
      <c r="J74" s="61"/>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row>
    <row r="75" spans="1:130" s="58" customFormat="1" x14ac:dyDescent="0.35">
      <c r="A75" s="57"/>
      <c r="C75" s="59" t="str">
        <f t="shared" si="14"/>
        <v/>
      </c>
      <c r="D75" s="58" t="str">
        <f t="shared" si="12"/>
        <v/>
      </c>
      <c r="E75" s="59" t="str">
        <f t="shared" si="15"/>
        <v/>
      </c>
      <c r="F75" s="60"/>
      <c r="G75" s="61"/>
      <c r="H75" s="61"/>
      <c r="I75" s="61"/>
      <c r="J75" s="61"/>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row>
    <row r="76" spans="1:130" s="58" customFormat="1" x14ac:dyDescent="0.35">
      <c r="A76" s="57"/>
      <c r="C76" s="59" t="str">
        <f t="shared" si="14"/>
        <v/>
      </c>
      <c r="D76" s="58" t="str">
        <f t="shared" si="12"/>
        <v/>
      </c>
      <c r="E76" s="59" t="str">
        <f t="shared" si="15"/>
        <v/>
      </c>
      <c r="F76" s="60"/>
      <c r="G76" s="61"/>
      <c r="H76" s="61"/>
      <c r="I76" s="61"/>
      <c r="J76" s="61"/>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row>
    <row r="77" spans="1:130" s="58" customFormat="1" x14ac:dyDescent="0.35">
      <c r="A77" s="57"/>
      <c r="C77" s="59" t="str">
        <f t="shared" si="14"/>
        <v/>
      </c>
      <c r="D77" s="58" t="str">
        <f>IF(NOT(B77=""), 1, "")</f>
        <v/>
      </c>
      <c r="E77" s="59" t="str">
        <f t="shared" si="15"/>
        <v/>
      </c>
      <c r="F77" s="60"/>
      <c r="G77" s="61"/>
      <c r="H77" s="61"/>
      <c r="I77" s="61"/>
      <c r="J77" s="61"/>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row>
    <row r="78" spans="1:130" s="58" customFormat="1" x14ac:dyDescent="0.35">
      <c r="A78" s="57"/>
      <c r="C78" s="59" t="str">
        <f t="shared" si="14"/>
        <v/>
      </c>
      <c r="D78" s="58" t="str">
        <f t="shared" si="12"/>
        <v/>
      </c>
      <c r="E78" s="59" t="str">
        <f t="shared" si="15"/>
        <v/>
      </c>
      <c r="F78" s="60"/>
      <c r="G78" s="61"/>
      <c r="H78" s="61"/>
      <c r="I78" s="61"/>
      <c r="J78" s="61"/>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row>
    <row r="79" spans="1:130" s="58" customFormat="1" x14ac:dyDescent="0.35">
      <c r="A79" s="57"/>
      <c r="C79" s="59" t="str">
        <f t="shared" si="14"/>
        <v/>
      </c>
      <c r="D79" s="58" t="str">
        <f t="shared" si="12"/>
        <v/>
      </c>
      <c r="E79" s="59" t="str">
        <f t="shared" si="15"/>
        <v/>
      </c>
      <c r="F79" s="60"/>
      <c r="G79" s="61"/>
      <c r="H79" s="61"/>
      <c r="I79" s="61"/>
      <c r="J79" s="61"/>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row>
    <row r="80" spans="1:130" s="58" customFormat="1" x14ac:dyDescent="0.35">
      <c r="A80" s="57"/>
      <c r="C80" s="59" t="str">
        <f t="shared" si="14"/>
        <v/>
      </c>
      <c r="D80" s="58" t="str">
        <f t="shared" si="12"/>
        <v/>
      </c>
      <c r="E80" s="59" t="str">
        <f t="shared" si="15"/>
        <v/>
      </c>
      <c r="F80" s="60"/>
      <c r="G80" s="61"/>
      <c r="H80" s="61"/>
      <c r="I80" s="61"/>
      <c r="J80" s="61"/>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row>
    <row r="81" spans="1:130" s="58" customFormat="1" x14ac:dyDescent="0.35">
      <c r="A81" s="57"/>
      <c r="C81" s="59" t="str">
        <f t="shared" si="14"/>
        <v/>
      </c>
      <c r="D81" s="58" t="str">
        <f t="shared" si="12"/>
        <v/>
      </c>
      <c r="E81" s="59" t="str">
        <f t="shared" si="15"/>
        <v/>
      </c>
      <c r="F81" s="60"/>
      <c r="G81" s="61"/>
      <c r="H81" s="61"/>
      <c r="I81" s="61"/>
      <c r="J81" s="61"/>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row>
    <row r="82" spans="1:130" s="58" customFormat="1" x14ac:dyDescent="0.35">
      <c r="A82" s="57"/>
      <c r="C82" s="59" t="str">
        <f t="shared" si="14"/>
        <v/>
      </c>
      <c r="D82" s="58" t="str">
        <f t="shared" si="12"/>
        <v/>
      </c>
      <c r="E82" s="59" t="str">
        <f t="shared" si="15"/>
        <v/>
      </c>
      <c r="F82" s="60"/>
      <c r="G82" s="61"/>
      <c r="H82" s="61"/>
      <c r="I82" s="61"/>
      <c r="J82" s="61"/>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row>
    <row r="83" spans="1:130" s="58" customFormat="1" x14ac:dyDescent="0.35">
      <c r="A83" s="57"/>
      <c r="C83" s="59" t="str">
        <f t="shared" si="14"/>
        <v/>
      </c>
      <c r="D83" s="58" t="str">
        <f t="shared" ref="D83:D102" si="16">IF(NOT(B83=""), 1, "")</f>
        <v/>
      </c>
      <c r="E83" s="59" t="str">
        <f t="shared" si="15"/>
        <v/>
      </c>
      <c r="F83" s="60"/>
      <c r="G83" s="61"/>
      <c r="H83" s="61"/>
      <c r="I83" s="61"/>
      <c r="J83" s="61"/>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row>
    <row r="84" spans="1:130" s="58" customFormat="1" x14ac:dyDescent="0.35">
      <c r="A84" s="57"/>
      <c r="C84" s="59" t="str">
        <f t="shared" si="14"/>
        <v/>
      </c>
      <c r="D84" s="58" t="str">
        <f t="shared" si="16"/>
        <v/>
      </c>
      <c r="E84" s="59" t="str">
        <f t="shared" si="15"/>
        <v/>
      </c>
      <c r="F84" s="60"/>
      <c r="G84" s="61"/>
      <c r="H84" s="61"/>
      <c r="I84" s="61"/>
      <c r="J84" s="61"/>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row>
    <row r="85" spans="1:130" s="58" customFormat="1" x14ac:dyDescent="0.35">
      <c r="A85" s="57"/>
      <c r="C85" s="59" t="str">
        <f t="shared" si="14"/>
        <v/>
      </c>
      <c r="D85" s="58" t="str">
        <f t="shared" si="16"/>
        <v/>
      </c>
      <c r="E85" s="59" t="str">
        <f t="shared" si="15"/>
        <v/>
      </c>
      <c r="F85" s="60"/>
      <c r="G85" s="61"/>
      <c r="H85" s="61"/>
      <c r="I85" s="61"/>
      <c r="J85" s="61"/>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row>
    <row r="86" spans="1:130" s="58" customFormat="1" x14ac:dyDescent="0.35">
      <c r="A86" s="57"/>
      <c r="C86" s="59" t="str">
        <f t="shared" si="14"/>
        <v/>
      </c>
      <c r="D86" s="58" t="str">
        <f t="shared" si="16"/>
        <v/>
      </c>
      <c r="E86" s="59" t="str">
        <f t="shared" si="15"/>
        <v/>
      </c>
      <c r="F86" s="60"/>
      <c r="G86" s="61"/>
      <c r="H86" s="61"/>
      <c r="I86" s="61"/>
      <c r="J86" s="61"/>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row>
    <row r="87" spans="1:130" s="58" customFormat="1" x14ac:dyDescent="0.35">
      <c r="A87" s="57"/>
      <c r="C87" s="59" t="str">
        <f t="shared" si="14"/>
        <v/>
      </c>
      <c r="D87" s="58" t="str">
        <f t="shared" si="16"/>
        <v/>
      </c>
      <c r="E87" s="59" t="str">
        <f t="shared" si="15"/>
        <v/>
      </c>
      <c r="F87" s="60"/>
      <c r="G87" s="61"/>
      <c r="H87" s="61"/>
      <c r="I87" s="61"/>
      <c r="J87" s="61"/>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row>
    <row r="88" spans="1:130" s="58" customFormat="1" x14ac:dyDescent="0.35">
      <c r="A88" s="57"/>
      <c r="C88" s="59" t="str">
        <f t="shared" si="14"/>
        <v/>
      </c>
      <c r="D88" s="58" t="str">
        <f t="shared" si="16"/>
        <v/>
      </c>
      <c r="E88" s="59" t="str">
        <f t="shared" si="15"/>
        <v/>
      </c>
      <c r="F88" s="60"/>
      <c r="G88" s="61"/>
      <c r="H88" s="61"/>
      <c r="I88" s="61"/>
      <c r="J88" s="61"/>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row>
    <row r="89" spans="1:130" s="58" customFormat="1" x14ac:dyDescent="0.35">
      <c r="A89" s="57"/>
      <c r="C89" s="59" t="str">
        <f t="shared" si="14"/>
        <v/>
      </c>
      <c r="D89" s="58" t="str">
        <f t="shared" si="16"/>
        <v/>
      </c>
      <c r="E89" s="59" t="str">
        <f t="shared" si="15"/>
        <v/>
      </c>
      <c r="F89" s="60"/>
      <c r="G89" s="61"/>
      <c r="H89" s="61"/>
      <c r="I89" s="61"/>
      <c r="J89" s="61"/>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row>
    <row r="90" spans="1:130" s="58" customFormat="1" x14ac:dyDescent="0.35">
      <c r="A90" s="57"/>
      <c r="C90" s="59" t="str">
        <f t="shared" si="14"/>
        <v/>
      </c>
      <c r="D90" s="58" t="str">
        <f t="shared" si="16"/>
        <v/>
      </c>
      <c r="E90" s="59" t="str">
        <f t="shared" si="15"/>
        <v/>
      </c>
      <c r="F90" s="60"/>
      <c r="G90" s="61"/>
      <c r="H90" s="61"/>
      <c r="I90" s="61"/>
      <c r="J90" s="61"/>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row>
    <row r="91" spans="1:130" s="58" customFormat="1" x14ac:dyDescent="0.35">
      <c r="A91" s="57"/>
      <c r="C91" s="59" t="str">
        <f t="shared" si="14"/>
        <v/>
      </c>
      <c r="D91" s="58" t="str">
        <f t="shared" si="16"/>
        <v/>
      </c>
      <c r="E91" s="59" t="str">
        <f t="shared" si="15"/>
        <v/>
      </c>
      <c r="F91" s="60"/>
      <c r="G91" s="61"/>
      <c r="H91" s="61"/>
      <c r="I91" s="61"/>
      <c r="J91" s="61"/>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row>
    <row r="92" spans="1:130" s="58" customFormat="1" x14ac:dyDescent="0.35">
      <c r="A92" s="57"/>
      <c r="C92" s="59" t="str">
        <f t="shared" si="14"/>
        <v/>
      </c>
      <c r="D92" s="58" t="str">
        <f t="shared" si="16"/>
        <v/>
      </c>
      <c r="E92" s="59" t="str">
        <f t="shared" si="15"/>
        <v/>
      </c>
      <c r="F92" s="60"/>
      <c r="G92" s="61"/>
      <c r="H92" s="61"/>
      <c r="I92" s="61"/>
      <c r="J92" s="61"/>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row>
    <row r="93" spans="1:130" s="58" customFormat="1" x14ac:dyDescent="0.35">
      <c r="A93" s="57"/>
      <c r="C93" s="59" t="str">
        <f t="shared" si="14"/>
        <v/>
      </c>
      <c r="D93" s="58" t="str">
        <f t="shared" si="16"/>
        <v/>
      </c>
      <c r="E93" s="59" t="str">
        <f t="shared" si="15"/>
        <v/>
      </c>
      <c r="F93" s="60"/>
      <c r="G93" s="61"/>
      <c r="H93" s="61"/>
      <c r="I93" s="61"/>
      <c r="J93" s="61"/>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row>
    <row r="94" spans="1:130" s="58" customFormat="1" x14ac:dyDescent="0.35">
      <c r="A94" s="57"/>
      <c r="C94" s="59" t="str">
        <f t="shared" si="14"/>
        <v/>
      </c>
      <c r="D94" s="58" t="str">
        <f t="shared" si="16"/>
        <v/>
      </c>
      <c r="E94" s="59" t="str">
        <f t="shared" si="15"/>
        <v/>
      </c>
      <c r="F94" s="60"/>
      <c r="G94" s="61"/>
      <c r="H94" s="61"/>
      <c r="I94" s="61"/>
      <c r="J94" s="61"/>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row>
    <row r="95" spans="1:130" s="58" customFormat="1" x14ac:dyDescent="0.35">
      <c r="A95" s="57"/>
      <c r="C95" s="59" t="str">
        <f t="shared" si="14"/>
        <v/>
      </c>
      <c r="D95" s="58" t="str">
        <f t="shared" si="16"/>
        <v/>
      </c>
      <c r="E95" s="59" t="str">
        <f t="shared" si="15"/>
        <v/>
      </c>
      <c r="F95" s="60"/>
      <c r="G95" s="61"/>
      <c r="H95" s="61"/>
      <c r="I95" s="61"/>
      <c r="J95" s="61"/>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row>
    <row r="96" spans="1:130" s="58" customFormat="1" x14ac:dyDescent="0.35">
      <c r="A96" s="57"/>
      <c r="C96" s="59" t="str">
        <f t="shared" si="14"/>
        <v/>
      </c>
      <c r="D96" s="58" t="str">
        <f t="shared" si="16"/>
        <v/>
      </c>
      <c r="E96" s="59" t="str">
        <f t="shared" si="15"/>
        <v/>
      </c>
      <c r="F96" s="60"/>
      <c r="G96" s="61"/>
      <c r="H96" s="61"/>
      <c r="I96" s="61"/>
      <c r="J96" s="61"/>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row>
    <row r="97" spans="1:130" s="58" customFormat="1" x14ac:dyDescent="0.35">
      <c r="A97" s="57"/>
      <c r="C97" s="59" t="str">
        <f t="shared" si="14"/>
        <v/>
      </c>
      <c r="D97" s="58" t="str">
        <f t="shared" si="16"/>
        <v/>
      </c>
      <c r="E97" s="59" t="str">
        <f t="shared" si="15"/>
        <v/>
      </c>
      <c r="F97" s="60"/>
      <c r="G97" s="61"/>
      <c r="H97" s="61"/>
      <c r="I97" s="61"/>
      <c r="J97" s="61"/>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row>
    <row r="98" spans="1:130" s="58" customFormat="1" x14ac:dyDescent="0.35">
      <c r="A98" s="57"/>
      <c r="C98" s="59" t="str">
        <f t="shared" si="14"/>
        <v/>
      </c>
      <c r="D98" s="58" t="str">
        <f t="shared" si="16"/>
        <v/>
      </c>
      <c r="E98" s="59" t="str">
        <f t="shared" si="15"/>
        <v/>
      </c>
      <c r="F98" s="60"/>
      <c r="G98" s="61"/>
      <c r="H98" s="61"/>
      <c r="I98" s="61"/>
      <c r="J98" s="61"/>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row>
    <row r="99" spans="1:130" s="58" customFormat="1" x14ac:dyDescent="0.35">
      <c r="A99" s="57"/>
      <c r="C99" s="59" t="str">
        <f t="shared" si="14"/>
        <v/>
      </c>
      <c r="D99" s="58" t="str">
        <f t="shared" si="16"/>
        <v/>
      </c>
      <c r="E99" s="59" t="str">
        <f t="shared" si="15"/>
        <v/>
      </c>
      <c r="F99" s="60"/>
      <c r="G99" s="61"/>
      <c r="H99" s="61"/>
      <c r="I99" s="61"/>
      <c r="J99" s="61"/>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row>
    <row r="100" spans="1:130" s="58" customFormat="1" x14ac:dyDescent="0.35">
      <c r="A100" s="57"/>
      <c r="C100" s="59" t="str">
        <f t="shared" si="14"/>
        <v/>
      </c>
      <c r="D100" s="58" t="str">
        <f t="shared" si="16"/>
        <v/>
      </c>
      <c r="E100" s="59" t="str">
        <f t="shared" si="15"/>
        <v/>
      </c>
      <c r="F100" s="60"/>
      <c r="G100" s="61"/>
      <c r="H100" s="61"/>
      <c r="I100" s="61"/>
      <c r="J100" s="61"/>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row>
    <row r="101" spans="1:130" s="65" customFormat="1" x14ac:dyDescent="0.35">
      <c r="A101" s="64"/>
      <c r="C101" s="66" t="str">
        <f t="shared" ref="C101:C102" si="17">IF(NOT(B101=""),E100+1,"")</f>
        <v/>
      </c>
      <c r="D101" s="65" t="str">
        <f t="shared" si="16"/>
        <v/>
      </c>
      <c r="E101" s="66" t="str">
        <f t="shared" si="15"/>
        <v/>
      </c>
      <c r="F101" s="67"/>
      <c r="G101" s="68"/>
      <c r="H101" s="68"/>
      <c r="I101" s="68"/>
      <c r="J101" s="68"/>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row>
    <row r="102" spans="1:130" x14ac:dyDescent="0.35">
      <c r="C102" s="42" t="str">
        <f t="shared" si="17"/>
        <v/>
      </c>
      <c r="D102" s="6" t="str">
        <f t="shared" si="16"/>
        <v/>
      </c>
      <c r="E102" s="42" t="str">
        <f t="shared" ref="E102" si="18">IF(NOT(B102=""),WORKDAY(C102,D102-1,),"")</f>
        <v/>
      </c>
    </row>
  </sheetData>
  <mergeCells count="7">
    <mergeCell ref="F1:N2"/>
    <mergeCell ref="D4:D5"/>
    <mergeCell ref="A1:C1"/>
    <mergeCell ref="D1:E1"/>
    <mergeCell ref="A2:C2"/>
    <mergeCell ref="D2:E2"/>
    <mergeCell ref="A3:E3"/>
  </mergeCells>
  <conditionalFormatting sqref="F8:DZ101">
    <cfRule type="expression" dxfId="2" priority="64">
      <formula>AND(F$6&gt;=$C8,F$6&lt;=$E8,$D8&gt;0)</formula>
    </cfRule>
  </conditionalFormatting>
  <conditionalFormatting sqref="M8:DZ101">
    <cfRule type="expression" dxfId="1" priority="3">
      <formula>AND(M$6&gt;=$C8,M$6&lt;=$E8,$D8=0)</formula>
    </cfRule>
    <cfRule type="expression" dxfId="0" priority="4">
      <formula>AND(M$6&gt;=$C8,M$6&lt;=$E8)</formula>
    </cfRule>
  </conditionalFormatting>
  <hyperlinks>
    <hyperlink ref="F1" r:id="rId1" display="www.projekte-leicht-gemacht.de"/>
  </hyperlinks>
  <pageMargins left="0.75" right="0.75" top="1" bottom="1" header="0.5" footer="0.5"/>
  <pageSetup paperSize="9" orientation="portrait" horizontalDpi="4294967292" verticalDpi="4294967292"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tabSelected="1" topLeftCell="A5" workbookViewId="0">
      <selection activeCell="D32" sqref="D32"/>
    </sheetView>
  </sheetViews>
  <sheetFormatPr baseColWidth="10" defaultRowHeight="15.5" outlineLevelRow="1" x14ac:dyDescent="0.35"/>
  <cols>
    <col min="1" max="1" width="42.25" style="1" customWidth="1"/>
    <col min="2" max="2" width="12" customWidth="1"/>
    <col min="3" max="3" width="17.08203125" customWidth="1"/>
    <col min="4" max="4" width="19.25" customWidth="1"/>
    <col min="5" max="5" width="12.5" customWidth="1"/>
    <col min="6" max="6" width="15.58203125" customWidth="1"/>
    <col min="7" max="7" width="13.5" customWidth="1"/>
    <col min="8" max="8" width="13.83203125" customWidth="1"/>
    <col min="9" max="9" width="12.33203125" customWidth="1"/>
  </cols>
  <sheetData>
    <row r="1" spans="1:40" s="17" customFormat="1" ht="26.5" customHeight="1" x14ac:dyDescent="0.35">
      <c r="A1" s="13" t="s">
        <v>69</v>
      </c>
      <c r="B1" s="14"/>
      <c r="C1" s="14"/>
      <c r="D1" s="14"/>
      <c r="E1" s="14"/>
      <c r="F1" s="14"/>
      <c r="G1" s="14"/>
      <c r="H1" s="14"/>
      <c r="I1" s="14"/>
      <c r="J1" s="14"/>
      <c r="K1" s="14"/>
      <c r="L1" s="15"/>
      <c r="M1" s="14"/>
      <c r="N1" s="14"/>
      <c r="O1" s="14"/>
      <c r="P1" s="14"/>
      <c r="Q1" s="14"/>
      <c r="R1" s="14"/>
      <c r="S1" s="16"/>
      <c r="T1" s="16"/>
      <c r="U1" s="16"/>
      <c r="V1" s="16"/>
      <c r="W1" s="16"/>
      <c r="X1" s="16"/>
      <c r="Y1" s="16"/>
      <c r="Z1" s="16"/>
      <c r="AA1" s="16"/>
      <c r="AB1" s="16"/>
      <c r="AC1" s="16"/>
      <c r="AD1" s="16"/>
      <c r="AE1" s="16"/>
      <c r="AF1" s="16"/>
      <c r="AG1" s="16"/>
      <c r="AH1" s="16"/>
      <c r="AI1" s="16"/>
      <c r="AJ1" s="16"/>
      <c r="AK1" s="16"/>
      <c r="AL1" s="16"/>
      <c r="AM1" s="16"/>
      <c r="AN1" s="16"/>
    </row>
    <row r="2" spans="1:40" s="23" customFormat="1" ht="28.5" customHeight="1" outlineLevel="1" x14ac:dyDescent="0.35">
      <c r="A2" s="19" t="s">
        <v>25</v>
      </c>
      <c r="B2" s="20"/>
      <c r="C2" s="20"/>
      <c r="D2" s="20"/>
      <c r="E2" s="20"/>
      <c r="F2" s="20"/>
      <c r="G2" s="20"/>
      <c r="H2" s="20"/>
      <c r="I2" s="20"/>
      <c r="J2" s="21"/>
      <c r="K2" s="20"/>
      <c r="L2" s="20"/>
      <c r="M2" s="20"/>
      <c r="N2" s="20"/>
      <c r="O2" s="20"/>
      <c r="P2" s="20"/>
      <c r="Q2" s="20"/>
      <c r="R2" s="20"/>
      <c r="S2" s="18"/>
      <c r="T2" s="18"/>
      <c r="U2" s="18"/>
      <c r="V2" s="18"/>
      <c r="W2" s="16"/>
      <c r="X2" s="16"/>
      <c r="Y2" s="16"/>
      <c r="Z2" s="16"/>
      <c r="AA2" s="16"/>
      <c r="AB2" s="16"/>
      <c r="AC2" s="16"/>
      <c r="AD2" s="16"/>
      <c r="AE2" s="16"/>
      <c r="AF2" s="22"/>
      <c r="AG2" s="22"/>
      <c r="AH2" s="22"/>
      <c r="AI2" s="22"/>
    </row>
    <row r="3" spans="1:40" s="24" customFormat="1" ht="84.75" customHeight="1" outlineLevel="1" x14ac:dyDescent="0.35">
      <c r="A3" s="141" t="s">
        <v>68</v>
      </c>
      <c r="B3" s="142"/>
      <c r="C3" s="142"/>
      <c r="D3" s="142"/>
      <c r="E3" s="142"/>
      <c r="F3" s="142"/>
      <c r="G3" s="142"/>
      <c r="H3" s="142"/>
      <c r="I3" s="142"/>
      <c r="J3" s="142"/>
      <c r="K3" s="142"/>
      <c r="L3" s="142"/>
      <c r="M3" s="142"/>
      <c r="N3" s="142"/>
      <c r="O3" s="142"/>
      <c r="P3" s="142"/>
      <c r="Q3" s="142"/>
      <c r="R3" s="142"/>
      <c r="S3" s="18"/>
      <c r="T3" s="18"/>
      <c r="U3" s="18"/>
      <c r="V3" s="18"/>
      <c r="W3" s="16"/>
      <c r="X3" s="16"/>
      <c r="Y3" s="16"/>
      <c r="Z3" s="16"/>
      <c r="AA3" s="16"/>
      <c r="AB3" s="16"/>
      <c r="AC3" s="16"/>
      <c r="AD3" s="16"/>
      <c r="AE3" s="16"/>
    </row>
    <row r="4" spans="1:40" ht="26.5" customHeight="1" outlineLevel="1" x14ac:dyDescent="0.35">
      <c r="A4" s="5"/>
      <c r="B4" s="79"/>
      <c r="C4" s="79"/>
      <c r="D4" s="91"/>
      <c r="E4" s="91"/>
    </row>
    <row r="5" spans="1:40" ht="34" customHeight="1" x14ac:dyDescent="0.4">
      <c r="A5" s="7" t="s">
        <v>26</v>
      </c>
      <c r="B5" s="79"/>
      <c r="C5" s="79"/>
      <c r="D5" s="93"/>
      <c r="E5" s="109"/>
      <c r="F5" s="7" t="s">
        <v>27</v>
      </c>
      <c r="G5" s="79"/>
      <c r="H5" s="7"/>
    </row>
    <row r="6" spans="1:40" ht="62.25" customHeight="1" x14ac:dyDescent="0.4">
      <c r="A6" s="5"/>
      <c r="B6" s="143" t="s">
        <v>28</v>
      </c>
      <c r="C6" s="144"/>
      <c r="D6" s="145"/>
      <c r="E6" s="94"/>
      <c r="F6" s="10" t="s">
        <v>29</v>
      </c>
      <c r="G6" s="146" t="s">
        <v>66</v>
      </c>
      <c r="H6" s="146"/>
      <c r="I6" s="7"/>
    </row>
    <row r="7" spans="1:40" ht="66" customHeight="1" x14ac:dyDescent="0.35">
      <c r="A7" s="5"/>
      <c r="B7" s="83" t="s">
        <v>30</v>
      </c>
      <c r="C7" s="81" t="s">
        <v>31</v>
      </c>
      <c r="D7" s="92" t="s">
        <v>32</v>
      </c>
      <c r="E7" s="95" t="s">
        <v>33</v>
      </c>
      <c r="F7" s="90" t="s">
        <v>34</v>
      </c>
      <c r="G7" s="90" t="s">
        <v>35</v>
      </c>
      <c r="H7" s="90" t="s">
        <v>36</v>
      </c>
      <c r="I7" s="90" t="s">
        <v>37</v>
      </c>
      <c r="J7" s="90" t="s">
        <v>38</v>
      </c>
      <c r="K7" s="91"/>
    </row>
    <row r="8" spans="1:40" x14ac:dyDescent="0.35">
      <c r="A8" s="84" t="s">
        <v>39</v>
      </c>
      <c r="B8" s="12">
        <v>1</v>
      </c>
      <c r="C8" s="12">
        <v>2</v>
      </c>
      <c r="D8" s="12">
        <v>3</v>
      </c>
      <c r="E8" s="80"/>
      <c r="F8" s="5"/>
    </row>
    <row r="9" spans="1:40" x14ac:dyDescent="0.35">
      <c r="A9" s="8" t="s">
        <v>40</v>
      </c>
      <c r="B9" s="139"/>
      <c r="C9" s="139"/>
      <c r="D9" s="140"/>
      <c r="E9" s="80"/>
    </row>
    <row r="10" spans="1:40" x14ac:dyDescent="0.35">
      <c r="A10" s="9" t="s">
        <v>41</v>
      </c>
      <c r="B10" s="11">
        <v>20</v>
      </c>
      <c r="C10" s="11">
        <v>0</v>
      </c>
      <c r="D10" s="11">
        <v>0</v>
      </c>
      <c r="E10" s="80"/>
      <c r="F10" s="101"/>
      <c r="G10" s="100"/>
      <c r="H10" s="100"/>
      <c r="J10" s="101"/>
    </row>
    <row r="11" spans="1:40" x14ac:dyDescent="0.35">
      <c r="A11" s="9" t="s">
        <v>42</v>
      </c>
      <c r="B11" s="11">
        <v>0</v>
      </c>
      <c r="C11" s="11">
        <v>2</v>
      </c>
      <c r="D11" s="11">
        <v>2</v>
      </c>
      <c r="E11" s="80"/>
      <c r="F11" s="101"/>
      <c r="G11" s="100"/>
      <c r="H11" s="100"/>
      <c r="J11" s="101"/>
    </row>
    <row r="12" spans="1:40" x14ac:dyDescent="0.35">
      <c r="A12" s="9" t="s">
        <v>43</v>
      </c>
      <c r="B12" s="11">
        <v>0</v>
      </c>
      <c r="C12" s="11">
        <v>0</v>
      </c>
      <c r="D12" s="11">
        <v>1</v>
      </c>
      <c r="E12" s="80"/>
      <c r="F12" s="101"/>
      <c r="G12" s="100"/>
      <c r="H12" s="100"/>
      <c r="J12" s="101"/>
    </row>
    <row r="13" spans="1:40" ht="16" thickBot="1" x14ac:dyDescent="0.4">
      <c r="A13" s="9" t="s">
        <v>72</v>
      </c>
      <c r="B13" s="11">
        <v>1</v>
      </c>
      <c r="C13" s="11">
        <v>2</v>
      </c>
      <c r="D13" s="11">
        <v>3</v>
      </c>
      <c r="E13" s="80"/>
      <c r="F13" s="101"/>
      <c r="G13" s="100"/>
      <c r="H13" s="100"/>
      <c r="J13" s="101"/>
    </row>
    <row r="14" spans="1:40" ht="16" thickBot="1" x14ac:dyDescent="0.4">
      <c r="A14" s="102" t="s">
        <v>44</v>
      </c>
      <c r="B14" s="103">
        <f>((B10+B11+B12)*B$8)+B13</f>
        <v>21</v>
      </c>
      <c r="C14" s="103">
        <f t="shared" ref="C14:D14" si="0">((C10+C11+C12)*C$8)+C13</f>
        <v>6</v>
      </c>
      <c r="D14" s="103">
        <f t="shared" si="0"/>
        <v>12</v>
      </c>
      <c r="E14" s="111">
        <f>SUM(B14:D14)</f>
        <v>39</v>
      </c>
      <c r="F14" s="77">
        <f>E14</f>
        <v>39</v>
      </c>
      <c r="G14" s="100">
        <f>IF($G$6="Plaine",F14*0.34,IF($G$6="ZC / ZM I",F14*0.37,IF($G$6="ZM II - IV, Région d’estivage",F14*0.4,0)))</f>
        <v>14.43</v>
      </c>
      <c r="H14" s="100">
        <f>G14*0.8</f>
        <v>11.544</v>
      </c>
      <c r="I14" s="77">
        <v>5</v>
      </c>
      <c r="J14" s="110">
        <f>F14-G14-H14-I14</f>
        <v>8.0259999999999998</v>
      </c>
    </row>
    <row r="15" spans="1:40" x14ac:dyDescent="0.35">
      <c r="A15" s="72" t="s">
        <v>45</v>
      </c>
      <c r="B15" s="139"/>
      <c r="C15" s="139"/>
      <c r="D15" s="140"/>
      <c r="E15" s="80"/>
    </row>
    <row r="16" spans="1:40" x14ac:dyDescent="0.35">
      <c r="A16" s="9">
        <v>2.1</v>
      </c>
      <c r="B16" s="11">
        <v>2</v>
      </c>
      <c r="C16" s="11">
        <v>0</v>
      </c>
      <c r="D16" s="11">
        <v>5</v>
      </c>
      <c r="E16" s="80"/>
      <c r="F16" s="101"/>
      <c r="G16" s="100"/>
      <c r="H16" s="100"/>
      <c r="J16" s="101"/>
    </row>
    <row r="17" spans="1:10" x14ac:dyDescent="0.35">
      <c r="A17" s="9">
        <v>2.2000000000000002</v>
      </c>
      <c r="B17" s="11">
        <v>5</v>
      </c>
      <c r="C17" s="11">
        <v>0</v>
      </c>
      <c r="D17" s="11">
        <v>2</v>
      </c>
      <c r="E17" s="80"/>
      <c r="F17" s="101"/>
      <c r="G17" s="100"/>
      <c r="H17" s="100"/>
      <c r="J17" s="101"/>
    </row>
    <row r="18" spans="1:10" x14ac:dyDescent="0.35">
      <c r="A18" s="9">
        <v>2.2999999999999998</v>
      </c>
      <c r="B18" s="11">
        <v>0</v>
      </c>
      <c r="C18" s="11">
        <v>2</v>
      </c>
      <c r="D18" s="11">
        <v>0</v>
      </c>
      <c r="E18" s="80"/>
      <c r="F18" s="101"/>
      <c r="G18" s="100"/>
      <c r="H18" s="100"/>
      <c r="J18" s="101"/>
    </row>
    <row r="19" spans="1:10" x14ac:dyDescent="0.35">
      <c r="A19" s="9" t="s">
        <v>72</v>
      </c>
      <c r="B19" s="11">
        <v>1</v>
      </c>
      <c r="C19" s="11">
        <v>2</v>
      </c>
      <c r="D19" s="11">
        <v>3</v>
      </c>
      <c r="E19" s="80"/>
      <c r="F19" s="101"/>
      <c r="G19" s="100"/>
      <c r="H19" s="100"/>
      <c r="J19" s="101"/>
    </row>
    <row r="20" spans="1:10" x14ac:dyDescent="0.35">
      <c r="A20" s="102" t="s">
        <v>46</v>
      </c>
      <c r="B20" s="103">
        <f>((B16+B17+B18)*B$8)+B19</f>
        <v>8</v>
      </c>
      <c r="C20" s="103">
        <f t="shared" ref="C20" si="1">((C16+C17+C18)*C$8)+C19</f>
        <v>6</v>
      </c>
      <c r="D20" s="103">
        <f t="shared" ref="D20" si="2">((D16+D17+D18)*D$8)+D19</f>
        <v>24</v>
      </c>
      <c r="E20" s="111">
        <f>SUM(B20:D20)</f>
        <v>38</v>
      </c>
      <c r="F20" s="77">
        <f>E20</f>
        <v>38</v>
      </c>
      <c r="G20" s="100">
        <f>IF($G$6="Plaine",F20*0.34,IF($G$6="ZC / ZM I",F20*0.37,IF($G$6="ZM II - IV, Région d’estivage",F20*0.4,0)))</f>
        <v>14.06</v>
      </c>
      <c r="H20" s="100">
        <f>G20*0.8</f>
        <v>11.248000000000001</v>
      </c>
      <c r="I20" s="77">
        <v>4</v>
      </c>
      <c r="J20" s="101">
        <f>F20-G20-H20-I20</f>
        <v>8.6919999999999966</v>
      </c>
    </row>
    <row r="21" spans="1:10" x14ac:dyDescent="0.35">
      <c r="A21" s="72" t="s">
        <v>47</v>
      </c>
      <c r="B21" s="139"/>
      <c r="C21" s="139"/>
      <c r="D21" s="140"/>
      <c r="E21" s="80"/>
    </row>
    <row r="22" spans="1:10" x14ac:dyDescent="0.35">
      <c r="A22" s="9">
        <v>3.1</v>
      </c>
      <c r="B22" s="11">
        <v>5</v>
      </c>
      <c r="C22" s="11">
        <v>1</v>
      </c>
      <c r="D22" s="11">
        <v>5</v>
      </c>
      <c r="E22" s="80"/>
      <c r="F22" s="101"/>
      <c r="G22" s="100"/>
      <c r="H22" s="100"/>
      <c r="J22" s="101"/>
    </row>
    <row r="23" spans="1:10" x14ac:dyDescent="0.35">
      <c r="A23" s="9">
        <v>3.2</v>
      </c>
      <c r="B23" s="11">
        <v>5</v>
      </c>
      <c r="C23" s="11">
        <v>3</v>
      </c>
      <c r="D23" s="11">
        <v>2</v>
      </c>
      <c r="E23" s="80"/>
      <c r="F23" s="101"/>
      <c r="G23" s="100"/>
      <c r="H23" s="100"/>
      <c r="J23" s="101"/>
    </row>
    <row r="24" spans="1:10" x14ac:dyDescent="0.35">
      <c r="A24" s="9">
        <v>3.3</v>
      </c>
      <c r="B24" s="11">
        <v>5</v>
      </c>
      <c r="C24" s="11">
        <v>1</v>
      </c>
      <c r="D24" s="11">
        <v>2</v>
      </c>
      <c r="E24" s="80"/>
      <c r="F24" s="101"/>
      <c r="G24" s="100"/>
      <c r="H24" s="100"/>
      <c r="J24" s="101"/>
    </row>
    <row r="25" spans="1:10" x14ac:dyDescent="0.35">
      <c r="A25" s="9" t="s">
        <v>72</v>
      </c>
      <c r="B25" s="11">
        <v>1</v>
      </c>
      <c r="C25" s="11">
        <v>2</v>
      </c>
      <c r="D25" s="11">
        <v>3</v>
      </c>
      <c r="E25" s="80"/>
      <c r="F25" s="101"/>
      <c r="G25" s="100"/>
      <c r="H25" s="100"/>
      <c r="J25" s="101"/>
    </row>
    <row r="26" spans="1:10" x14ac:dyDescent="0.35">
      <c r="A26" s="102" t="s">
        <v>48</v>
      </c>
      <c r="B26" s="103">
        <f>((B22+B23+B24)*B$8)+B25</f>
        <v>16</v>
      </c>
      <c r="C26" s="103">
        <f t="shared" ref="C26" si="3">((C22+C23+C24)*C$8)+C25</f>
        <v>12</v>
      </c>
      <c r="D26" s="103">
        <f t="shared" ref="D26" si="4">((D22+D23+D24)*D$8)+D25</f>
        <v>30</v>
      </c>
      <c r="E26" s="111">
        <f>SUM(B26:D26)</f>
        <v>58</v>
      </c>
      <c r="F26" s="77">
        <f>E26</f>
        <v>58</v>
      </c>
      <c r="G26" s="100">
        <f>IF($G$6="Plaine",F26*0.34,IF($G$6="ZC / ZM I",F26*0.37,IF($G$6="ZM II - IV, Région d’estivage",F26*0.4,0)))</f>
        <v>21.46</v>
      </c>
      <c r="H26" s="100">
        <f>G26*0.8</f>
        <v>17.168000000000003</v>
      </c>
      <c r="I26" s="77">
        <v>3</v>
      </c>
      <c r="J26" s="101">
        <f>F26-G26-H26-I26</f>
        <v>16.371999999999996</v>
      </c>
    </row>
    <row r="27" spans="1:10" x14ac:dyDescent="0.35">
      <c r="A27" s="72" t="s">
        <v>49</v>
      </c>
      <c r="B27" s="139"/>
      <c r="C27" s="139"/>
      <c r="D27" s="140"/>
      <c r="E27" s="80"/>
    </row>
    <row r="28" spans="1:10" x14ac:dyDescent="0.35">
      <c r="A28" s="9">
        <v>4.0999999999999996</v>
      </c>
      <c r="B28" s="11">
        <v>0</v>
      </c>
      <c r="C28" s="11">
        <v>8</v>
      </c>
      <c r="D28" s="11">
        <v>10</v>
      </c>
      <c r="E28" s="80"/>
    </row>
    <row r="29" spans="1:10" x14ac:dyDescent="0.35">
      <c r="A29" s="9">
        <v>4.2</v>
      </c>
      <c r="B29" s="11">
        <v>2</v>
      </c>
      <c r="C29" s="11">
        <v>5</v>
      </c>
      <c r="D29" s="11">
        <v>0</v>
      </c>
      <c r="E29" s="80"/>
    </row>
    <row r="30" spans="1:10" x14ac:dyDescent="0.35">
      <c r="A30" s="9">
        <v>4.3</v>
      </c>
      <c r="B30" s="11">
        <v>1</v>
      </c>
      <c r="C30" s="11">
        <v>3</v>
      </c>
      <c r="D30" s="11">
        <v>0</v>
      </c>
      <c r="E30" s="80"/>
    </row>
    <row r="31" spans="1:10" x14ac:dyDescent="0.35">
      <c r="A31" s="116" t="s">
        <v>72</v>
      </c>
      <c r="B31" s="117">
        <v>1</v>
      </c>
      <c r="C31" s="117">
        <v>2</v>
      </c>
      <c r="D31" s="117">
        <v>3</v>
      </c>
      <c r="E31" s="80"/>
    </row>
    <row r="32" spans="1:10" ht="16" thickBot="1" x14ac:dyDescent="0.4">
      <c r="A32" s="104" t="s">
        <v>50</v>
      </c>
      <c r="B32" s="105">
        <f>((B28+B29+B30)*B$8)+B31</f>
        <v>4</v>
      </c>
      <c r="C32" s="105">
        <f t="shared" ref="C32" si="5">((C28+C29+C30)*C$8)+C31</f>
        <v>34</v>
      </c>
      <c r="D32" s="105">
        <f t="shared" ref="D32" si="6">((D28+D29+D30)*D$8)+D31</f>
        <v>33</v>
      </c>
      <c r="E32" s="96">
        <f>SUM(B32:D32)</f>
        <v>71</v>
      </c>
      <c r="F32" s="106">
        <f>E32</f>
        <v>71</v>
      </c>
      <c r="G32" s="107">
        <f>IF($G$6="Plaine",F32*0.34,IF($G$6="ZC / ZM I",F32*0.37,IF($G$6="ZM II - IV, Région d’estivage",F32*0.4,0)))</f>
        <v>26.27</v>
      </c>
      <c r="H32" s="107">
        <f>G32*0.8</f>
        <v>21.016000000000002</v>
      </c>
      <c r="I32" s="106">
        <v>2</v>
      </c>
      <c r="J32" s="108">
        <f>F32-G32-H32-I32</f>
        <v>21.714000000000002</v>
      </c>
    </row>
    <row r="34" spans="1:10" x14ac:dyDescent="0.35">
      <c r="A34" s="114" t="s">
        <v>51</v>
      </c>
      <c r="B34" s="112">
        <f>SUM(B14,B20,B26,B32)</f>
        <v>49</v>
      </c>
      <c r="C34" s="112">
        <f>SUM(C14,C20,C26,C32)</f>
        <v>58</v>
      </c>
      <c r="D34" s="112">
        <f>SUM(D14,D20,D26,D32)</f>
        <v>99</v>
      </c>
      <c r="E34" s="112">
        <f>SUM(B34:D34)</f>
        <v>206</v>
      </c>
      <c r="F34" s="113">
        <f>SUM(F10:F32)</f>
        <v>206</v>
      </c>
      <c r="G34" s="113">
        <f>SUM(G10:G32)</f>
        <v>76.22</v>
      </c>
      <c r="H34" s="113">
        <f>SUM(H10:H32)</f>
        <v>60.976000000000013</v>
      </c>
      <c r="I34" s="113">
        <f>SUM(I10:I32)</f>
        <v>14</v>
      </c>
      <c r="J34" s="113">
        <f>SUM(J10:J32)</f>
        <v>54.803999999999988</v>
      </c>
    </row>
    <row r="35" spans="1:10" x14ac:dyDescent="0.35">
      <c r="A35" s="5"/>
      <c r="B35" s="79"/>
      <c r="C35" s="79"/>
      <c r="E35" s="91"/>
    </row>
    <row r="36" spans="1:10" x14ac:dyDescent="0.35">
      <c r="A36" s="5"/>
      <c r="B36" s="82"/>
      <c r="C36" s="79"/>
      <c r="E36" s="91"/>
      <c r="J36" s="88"/>
    </row>
    <row r="37" spans="1:10" x14ac:dyDescent="0.35">
      <c r="A37" s="5"/>
      <c r="B37" s="79"/>
      <c r="C37" s="79"/>
      <c r="E37" s="97"/>
    </row>
    <row r="38" spans="1:10" x14ac:dyDescent="0.35">
      <c r="C38" s="79"/>
    </row>
    <row r="39" spans="1:10" x14ac:dyDescent="0.35">
      <c r="C39" s="79"/>
    </row>
    <row r="40" spans="1:10" x14ac:dyDescent="0.35">
      <c r="C40" s="79"/>
    </row>
    <row r="41" spans="1:10" x14ac:dyDescent="0.35">
      <c r="C41" s="79"/>
    </row>
    <row r="42" spans="1:10" x14ac:dyDescent="0.35">
      <c r="C42" s="79"/>
    </row>
    <row r="43" spans="1:10" x14ac:dyDescent="0.35">
      <c r="C43" s="79"/>
    </row>
    <row r="44" spans="1:10" x14ac:dyDescent="0.35">
      <c r="C44" s="79"/>
    </row>
    <row r="45" spans="1:10" x14ac:dyDescent="0.35">
      <c r="C45" s="79"/>
    </row>
    <row r="46" spans="1:10" x14ac:dyDescent="0.35">
      <c r="C46" s="79"/>
    </row>
    <row r="47" spans="1:10" x14ac:dyDescent="0.35">
      <c r="C47" s="79"/>
    </row>
    <row r="55" spans="1:1" x14ac:dyDescent="0.35">
      <c r="A55" s="73"/>
    </row>
  </sheetData>
  <mergeCells count="7">
    <mergeCell ref="B21:D21"/>
    <mergeCell ref="B27:D27"/>
    <mergeCell ref="A3:R3"/>
    <mergeCell ref="B6:D6"/>
    <mergeCell ref="B9:D9"/>
    <mergeCell ref="B15:D15"/>
    <mergeCell ref="G6:H6"/>
  </mergeCells>
  <pageMargins left="0.7" right="0.7" top="0.78740157499999996" bottom="0.78740157499999996"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déroulante'!$B$5:$B$8</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8"/>
  <sheetViews>
    <sheetView workbookViewId="0">
      <selection activeCell="B8" sqref="B8"/>
    </sheetView>
  </sheetViews>
  <sheetFormatPr baseColWidth="10" defaultRowHeight="15.5" x14ac:dyDescent="0.35"/>
  <sheetData>
    <row r="4" spans="2:3" ht="62" x14ac:dyDescent="0.35">
      <c r="B4" s="2" t="s">
        <v>52</v>
      </c>
      <c r="C4" s="2" t="s">
        <v>53</v>
      </c>
    </row>
    <row r="5" spans="2:3" ht="46.5" x14ac:dyDescent="0.35">
      <c r="B5" s="3" t="s">
        <v>54</v>
      </c>
      <c r="C5" s="2"/>
    </row>
    <row r="6" spans="2:3" x14ac:dyDescent="0.35">
      <c r="B6" s="3" t="s">
        <v>55</v>
      </c>
      <c r="C6" s="4">
        <v>0.34</v>
      </c>
    </row>
    <row r="7" spans="2:3" x14ac:dyDescent="0.35">
      <c r="B7" s="3" t="s">
        <v>56</v>
      </c>
      <c r="C7" s="4">
        <v>0.37</v>
      </c>
    </row>
    <row r="8" spans="2:3" ht="46.5" x14ac:dyDescent="0.35">
      <c r="B8" s="3" t="s">
        <v>57</v>
      </c>
      <c r="C8" s="4">
        <v>0.4</v>
      </c>
    </row>
  </sheetData>
  <dataValidations count="1">
    <dataValidation type="list" allowBlank="1" showInputMessage="1" showErrorMessage="1" sqref="B5:B8">
      <formula1>$J$33:$J$36</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workbookViewId="0">
      <selection activeCell="B28" sqref="B28"/>
    </sheetView>
  </sheetViews>
  <sheetFormatPr baseColWidth="10" defaultRowHeight="15.5" outlineLevelRow="1" x14ac:dyDescent="0.35"/>
  <cols>
    <col min="1" max="1" width="39.08203125" style="87" customWidth="1"/>
    <col min="2" max="2" width="18.5" style="1" customWidth="1"/>
    <col min="3" max="3" width="12" customWidth="1"/>
    <col min="4" max="4" width="17.08203125" customWidth="1"/>
    <col min="5" max="5" width="15.83203125" customWidth="1"/>
    <col min="6" max="6" width="12.5" customWidth="1"/>
    <col min="7" max="7" width="13.25" customWidth="1"/>
    <col min="9" max="9" width="13.83203125" customWidth="1"/>
  </cols>
  <sheetData>
    <row r="1" spans="1:41" s="17" customFormat="1" ht="20" x14ac:dyDescent="0.35">
      <c r="A1" s="13" t="s">
        <v>65</v>
      </c>
      <c r="B1" s="14"/>
      <c r="C1" s="14"/>
      <c r="D1" s="14"/>
      <c r="E1" s="14"/>
      <c r="F1" s="14"/>
      <c r="G1" s="14"/>
      <c r="H1" s="14"/>
      <c r="I1" s="14"/>
      <c r="J1" s="14"/>
      <c r="K1" s="14"/>
      <c r="L1" s="15"/>
      <c r="M1" s="14"/>
      <c r="N1" s="14"/>
      <c r="O1" s="14"/>
      <c r="P1" s="14"/>
      <c r="Q1" s="14"/>
      <c r="R1" s="14"/>
      <c r="S1" s="16"/>
      <c r="T1" s="16"/>
      <c r="U1" s="16"/>
      <c r="V1" s="16"/>
      <c r="W1" s="16"/>
      <c r="X1" s="16"/>
      <c r="Y1" s="16"/>
      <c r="Z1" s="16"/>
      <c r="AA1" s="16"/>
      <c r="AB1" s="16"/>
      <c r="AC1" s="16"/>
      <c r="AD1" s="16"/>
      <c r="AE1" s="16"/>
      <c r="AF1" s="16"/>
      <c r="AG1" s="16"/>
      <c r="AH1" s="16"/>
      <c r="AI1" s="16"/>
      <c r="AJ1" s="16"/>
      <c r="AK1" s="16"/>
      <c r="AL1" s="16"/>
      <c r="AM1" s="16"/>
      <c r="AN1" s="16"/>
    </row>
    <row r="2" spans="1:41" s="23" customFormat="1" ht="18" outlineLevel="1" x14ac:dyDescent="0.35">
      <c r="A2" s="19" t="s">
        <v>71</v>
      </c>
      <c r="B2" s="20"/>
      <c r="C2" s="20"/>
      <c r="D2" s="20"/>
      <c r="E2" s="20"/>
      <c r="F2" s="20"/>
      <c r="G2" s="20"/>
      <c r="H2" s="20"/>
      <c r="I2" s="20"/>
      <c r="J2" s="21"/>
      <c r="K2" s="20"/>
      <c r="L2" s="20"/>
      <c r="M2" s="20"/>
      <c r="N2" s="20"/>
      <c r="O2" s="20"/>
      <c r="P2" s="20"/>
      <c r="Q2" s="20"/>
      <c r="R2" s="20"/>
      <c r="S2" s="18"/>
      <c r="T2" s="18"/>
      <c r="U2" s="18"/>
      <c r="V2" s="18"/>
      <c r="W2" s="16"/>
      <c r="X2" s="16"/>
      <c r="Y2" s="16"/>
      <c r="Z2" s="16"/>
      <c r="AA2" s="16"/>
      <c r="AB2" s="16"/>
      <c r="AC2" s="16"/>
      <c r="AD2" s="16"/>
      <c r="AE2" s="16"/>
      <c r="AF2" s="22"/>
      <c r="AG2" s="22"/>
      <c r="AH2" s="22"/>
      <c r="AI2" s="22"/>
    </row>
    <row r="3" spans="1:41" s="141" customFormat="1" ht="15.75" customHeight="1" outlineLevel="1" x14ac:dyDescent="0.35">
      <c r="A3" s="147" t="s">
        <v>70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row>
    <row r="4" spans="1:41" s="141" customFormat="1" ht="68.25" customHeight="1" outlineLevel="1" x14ac:dyDescent="0.3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41" ht="20" x14ac:dyDescent="0.4">
      <c r="A5" s="7"/>
      <c r="B5" s="7"/>
      <c r="C5" s="7"/>
    </row>
    <row r="6" spans="1:41" ht="62" x14ac:dyDescent="0.35">
      <c r="B6" s="89" t="s">
        <v>58</v>
      </c>
      <c r="C6" s="74" t="s">
        <v>59</v>
      </c>
      <c r="D6" s="74" t="s">
        <v>60</v>
      </c>
      <c r="E6" s="74" t="s">
        <v>61</v>
      </c>
    </row>
    <row r="7" spans="1:41" x14ac:dyDescent="0.35">
      <c r="B7"/>
    </row>
    <row r="8" spans="1:41" x14ac:dyDescent="0.35">
      <c r="A8" s="8" t="str">
        <f>Coûts!A9</f>
        <v>Projet partiel 1 :Mesures collectives </v>
      </c>
      <c r="B8" s="103">
        <f>Coûts!E14</f>
        <v>39</v>
      </c>
      <c r="C8" s="75"/>
      <c r="D8" s="76"/>
    </row>
    <row r="9" spans="1:41" x14ac:dyDescent="0.35">
      <c r="A9" s="8" t="str">
        <f>Coûts!A15</f>
        <v>Projet partiel 2 : xxxx</v>
      </c>
      <c r="B9" s="103">
        <f>Coûts!E20</f>
        <v>38</v>
      </c>
      <c r="C9" s="75">
        <f>B9/$B$14</f>
        <v>0.22754491017964071</v>
      </c>
      <c r="D9" s="76">
        <f>$B$15*C9</f>
        <v>1.8262754491017963</v>
      </c>
      <c r="E9" s="85">
        <f>D9+Coûts!J20</f>
        <v>10.518275449101793</v>
      </c>
    </row>
    <row r="10" spans="1:41" x14ac:dyDescent="0.35">
      <c r="A10" s="8" t="str">
        <f>Coûts!A21</f>
        <v>Projet partiel 3 : xxxx</v>
      </c>
      <c r="B10" s="103">
        <f>Coûts!E26</f>
        <v>58</v>
      </c>
      <c r="C10" s="75">
        <f>B10/$B$14</f>
        <v>0.3473053892215569</v>
      </c>
      <c r="D10" s="76">
        <f>$B$15*C10</f>
        <v>2.7874730538922154</v>
      </c>
      <c r="E10" s="85">
        <f>D10+Coûts!J26</f>
        <v>19.159473053892214</v>
      </c>
    </row>
    <row r="11" spans="1:41" ht="16" thickBot="1" x14ac:dyDescent="0.4">
      <c r="A11" s="115" t="str">
        <f>Coûts!A27</f>
        <v>Projet partiel 4 : xxxx</v>
      </c>
      <c r="B11" s="78">
        <f>Coûts!E32</f>
        <v>71</v>
      </c>
      <c r="C11" s="98">
        <f>B11/$B$14</f>
        <v>0.42514970059880242</v>
      </c>
      <c r="D11" s="99">
        <f>$B$15*C11</f>
        <v>3.4122514970059883</v>
      </c>
      <c r="E11" s="99">
        <f>D11+Coûts!J32</f>
        <v>25.126251497005992</v>
      </c>
    </row>
    <row r="12" spans="1:41" x14ac:dyDescent="0.35">
      <c r="A12"/>
      <c r="B12"/>
      <c r="C12" s="86">
        <f>C9+C10+C11</f>
        <v>1</v>
      </c>
      <c r="D12" s="88">
        <f>SUM(D9:D11)</f>
        <v>8.0259999999999998</v>
      </c>
      <c r="E12" s="85">
        <f>SUM(E9:E11)</f>
        <v>54.804000000000002</v>
      </c>
      <c r="F12" s="101"/>
    </row>
    <row r="13" spans="1:41" x14ac:dyDescent="0.35">
      <c r="A13" s="5" t="s">
        <v>62</v>
      </c>
      <c r="B13" s="82">
        <f>SUM(B8:B11)</f>
        <v>206</v>
      </c>
      <c r="C13" s="79"/>
    </row>
    <row r="14" spans="1:41" x14ac:dyDescent="0.35">
      <c r="A14" s="5" t="s">
        <v>63</v>
      </c>
      <c r="B14" s="82">
        <f>B9+B10+B11</f>
        <v>167</v>
      </c>
    </row>
    <row r="15" spans="1:41" x14ac:dyDescent="0.35">
      <c r="A15" s="5" t="s">
        <v>64</v>
      </c>
      <c r="B15" s="82">
        <f>Coûts!J14</f>
        <v>8.0259999999999998</v>
      </c>
      <c r="C15" s="79"/>
      <c r="D15" s="85"/>
    </row>
    <row r="16" spans="1:41" x14ac:dyDescent="0.35">
      <c r="A16" s="5"/>
      <c r="B16" s="79"/>
      <c r="C16" s="79"/>
    </row>
    <row r="17" spans="1:2" x14ac:dyDescent="0.35">
      <c r="A17" s="79"/>
      <c r="B17"/>
    </row>
    <row r="18" spans="1:2" x14ac:dyDescent="0.35">
      <c r="A18" s="79"/>
      <c r="B18"/>
    </row>
    <row r="19" spans="1:2" x14ac:dyDescent="0.35">
      <c r="A19" s="79"/>
      <c r="B19"/>
    </row>
    <row r="20" spans="1:2" x14ac:dyDescent="0.35">
      <c r="A20" s="79"/>
      <c r="B20"/>
    </row>
    <row r="21" spans="1:2" x14ac:dyDescent="0.35">
      <c r="A21" s="79"/>
      <c r="B21"/>
    </row>
    <row r="22" spans="1:2" x14ac:dyDescent="0.35">
      <c r="A22" s="79"/>
      <c r="B22"/>
    </row>
    <row r="23" spans="1:2" x14ac:dyDescent="0.35">
      <c r="A23" s="79"/>
      <c r="B23"/>
    </row>
    <row r="24" spans="1:2" x14ac:dyDescent="0.35">
      <c r="A24" s="79"/>
      <c r="B24"/>
    </row>
    <row r="25" spans="1:2" x14ac:dyDescent="0.35">
      <c r="A25" s="79"/>
      <c r="B25"/>
    </row>
    <row r="26" spans="1:2" x14ac:dyDescent="0.35">
      <c r="A26" s="79"/>
      <c r="B26"/>
    </row>
    <row r="34" spans="2:2" x14ac:dyDescent="0.35">
      <c r="B34" s="73"/>
    </row>
  </sheetData>
  <mergeCells count="1">
    <mergeCell ref="A3:XFD4"/>
  </mergeCell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Calendrier Mois</vt:lpstr>
      <vt:lpstr>Coûts</vt:lpstr>
      <vt:lpstr>Liste déroulante</vt:lpstr>
      <vt:lpstr>Exemple répartition des coûts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Windolph</dc:creator>
  <cp:lastModifiedBy>Smola Sten BLW</cp:lastModifiedBy>
  <cp:lastPrinted>2014-09-05T09:18:44Z</cp:lastPrinted>
  <dcterms:created xsi:type="dcterms:W3CDTF">2014-09-02T08:38:32Z</dcterms:created>
  <dcterms:modified xsi:type="dcterms:W3CDTF">2022-06-02T06:14:06Z</dcterms:modified>
</cp:coreProperties>
</file>